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ent\OneDrive - ac-dijon.fr\G.M.S.I.E\2016-2017 CCF BEP MATHS\"/>
    </mc:Choice>
  </mc:AlternateContent>
  <bookViews>
    <workbookView xWindow="240" yWindow="75" windowWidth="15600" windowHeight="7995"/>
  </bookViews>
  <sheets>
    <sheet name="CCF Maths" sheetId="1" r:id="rId1"/>
    <sheet name="Données" sheetId="2" r:id="rId2"/>
  </sheets>
  <calcPr calcId="162913"/>
</workbook>
</file>

<file path=xl/calcChain.xml><?xml version="1.0" encoding="utf-8"?>
<calcChain xmlns="http://schemas.openxmlformats.org/spreadsheetml/2006/main">
  <c r="K43" i="1" l="1"/>
  <c r="K42" i="1"/>
  <c r="K41" i="1"/>
  <c r="K40" i="1"/>
  <c r="K39" i="1"/>
  <c r="C3" i="1"/>
  <c r="C2" i="1"/>
  <c r="E34" i="1"/>
  <c r="E33" i="1"/>
  <c r="E27" i="1"/>
  <c r="E28" i="1"/>
  <c r="E29" i="1"/>
  <c r="E26" i="1"/>
  <c r="E37" i="1" s="1"/>
  <c r="G37" i="1"/>
  <c r="H3" i="1"/>
  <c r="K3" i="1" s="1"/>
  <c r="H4" i="1"/>
  <c r="K4" i="1" s="1"/>
  <c r="H5" i="1"/>
  <c r="K5" i="1" s="1"/>
  <c r="H6" i="1"/>
  <c r="K6" i="1"/>
  <c r="H7" i="1"/>
  <c r="K7" i="1" s="1"/>
  <c r="H8" i="1"/>
  <c r="K8" i="1"/>
  <c r="H9" i="1"/>
  <c r="K9" i="1" s="1"/>
  <c r="H10" i="1"/>
  <c r="K10" i="1" s="1"/>
  <c r="H11" i="1"/>
  <c r="K11" i="1" s="1"/>
  <c r="H12" i="1"/>
  <c r="K12" i="1" s="1"/>
  <c r="H13" i="1"/>
  <c r="K13" i="1" s="1"/>
  <c r="H14" i="1"/>
  <c r="K14" i="1"/>
  <c r="H15" i="1"/>
  <c r="K15" i="1" s="1"/>
  <c r="H16" i="1"/>
  <c r="K16" i="1" s="1"/>
  <c r="H17" i="1"/>
  <c r="K17" i="1" s="1"/>
  <c r="H18" i="1"/>
  <c r="K18" i="1" s="1"/>
  <c r="H19" i="1"/>
  <c r="K19" i="1" s="1"/>
  <c r="H21" i="1"/>
  <c r="K21" i="1" s="1"/>
  <c r="H22" i="1"/>
  <c r="K22" i="1" s="1"/>
  <c r="H23" i="1"/>
  <c r="K23" i="1" s="1"/>
  <c r="H24" i="1"/>
  <c r="K24" i="1" s="1"/>
  <c r="H25" i="1"/>
  <c r="K25" i="1" s="1"/>
  <c r="H27" i="1"/>
  <c r="K27" i="1" s="1"/>
  <c r="H28" i="1"/>
  <c r="K28" i="1" s="1"/>
  <c r="H29" i="1"/>
  <c r="K29" i="1" s="1"/>
  <c r="H30" i="1"/>
  <c r="K30" i="1" s="1"/>
  <c r="H31" i="1"/>
  <c r="K31" i="1" s="1"/>
  <c r="H32" i="1"/>
  <c r="K32" i="1"/>
  <c r="H33" i="1"/>
  <c r="K33" i="1" s="1"/>
  <c r="H34" i="1"/>
  <c r="K34" i="1" s="1"/>
  <c r="H35" i="1"/>
  <c r="K35" i="1" s="1"/>
  <c r="H36" i="1"/>
  <c r="K36" i="1" s="1"/>
  <c r="F37" i="1"/>
  <c r="D37" i="1"/>
  <c r="C37" i="1"/>
  <c r="H26" i="1" l="1"/>
  <c r="K26" i="1" s="1"/>
  <c r="H20" i="1"/>
  <c r="K20" i="1" s="1"/>
  <c r="H2" i="1" l="1"/>
  <c r="H37" i="1" l="1"/>
  <c r="K2" i="1"/>
  <c r="J37" i="1" l="1"/>
</calcChain>
</file>

<file path=xl/sharedStrings.xml><?xml version="1.0" encoding="utf-8"?>
<sst xmlns="http://schemas.openxmlformats.org/spreadsheetml/2006/main" count="128" uniqueCount="70">
  <si>
    <t>C1</t>
  </si>
  <si>
    <t>C2</t>
  </si>
  <si>
    <t>C3</t>
  </si>
  <si>
    <t>C4</t>
  </si>
  <si>
    <t>Co</t>
  </si>
  <si>
    <t>C5</t>
  </si>
  <si>
    <t xml:space="preserve"> </t>
  </si>
  <si>
    <t>S’approprier</t>
  </si>
  <si>
    <t>Rechercher, extraire et organiser l’information.</t>
  </si>
  <si>
    <t>Réaliser</t>
  </si>
  <si>
    <t>Valider</t>
  </si>
  <si>
    <t>Communiquer</t>
  </si>
  <si>
    <t>Rendre compte d’une démarche, d’un résultat, à l’oral ou à l’écrit.</t>
  </si>
  <si>
    <t>Émettre une conjecture, une hypothèse. Proposer une méthode de résolution, un protocole expérimental.</t>
  </si>
  <si>
    <t>Choisir une méthode de résolution, un protocole expérimental. Exécuter une méthode de résolution, expérimenter, simuler.</t>
  </si>
  <si>
    <t>Analyser/Raisonner</t>
  </si>
  <si>
    <t>Contrôler la vraisemblance d’une conjecture, d’une hypothèse. Critiquer un résultat, argumenter.</t>
  </si>
  <si>
    <t>Appel 1</t>
  </si>
  <si>
    <t>Les informations sélectionnées sont pertinentes : population initiale : 1, multiplication par 2 pour le rang suivant, 48 heures.</t>
  </si>
  <si>
    <t>La problématique est comprise.</t>
  </si>
  <si>
    <t>Appel 1 (TIC)</t>
  </si>
  <si>
    <t>La suite formée par le nombre de bactéries est géométrique.</t>
  </si>
  <si>
    <t>Le premier terme est 1, la raison est 2.</t>
  </si>
  <si>
    <t>A l’aide des TIC (tableur, calculatrice…), générer les termes de cette suite.</t>
  </si>
  <si>
    <t>Relever le nombre de bactéries pour le rang correspondant à 48 heures.</t>
  </si>
  <si>
    <t>Discours précis et clair, vocabulaire adapté.</t>
  </si>
  <si>
    <t>1.1.1.</t>
  </si>
  <si>
    <r>
      <t>u</t>
    </r>
    <r>
      <rPr>
        <vertAlign val="subscript"/>
        <sz val="8"/>
        <color rgb="FF000000"/>
        <rFont val="Times New Roman"/>
        <family val="1"/>
      </rPr>
      <t>2</t>
    </r>
    <r>
      <rPr>
        <sz val="8"/>
        <color rgb="FF000000"/>
        <rFont val="Times New Roman"/>
        <family val="1"/>
      </rPr>
      <t xml:space="preserve"> = 2 ; u</t>
    </r>
    <r>
      <rPr>
        <vertAlign val="subscript"/>
        <sz val="8"/>
        <color rgb="FF000000"/>
        <rFont val="Times New Roman"/>
        <family val="1"/>
      </rPr>
      <t>3</t>
    </r>
    <r>
      <rPr>
        <sz val="8"/>
        <color rgb="FF000000"/>
        <rFont val="Times New Roman"/>
        <family val="1"/>
      </rPr>
      <t xml:space="preserve"> = 4 ; u</t>
    </r>
    <r>
      <rPr>
        <vertAlign val="subscript"/>
        <sz val="8"/>
        <color rgb="FF000000"/>
        <rFont val="Times New Roman"/>
        <family val="1"/>
      </rPr>
      <t>4</t>
    </r>
    <r>
      <rPr>
        <sz val="8"/>
        <color rgb="FF000000"/>
        <rFont val="Times New Roman"/>
        <family val="1"/>
      </rPr>
      <t xml:space="preserve"> = 8.</t>
    </r>
  </si>
  <si>
    <t>1.1.2.</t>
  </si>
  <si>
    <t>La suite est géométrique, de premier terme 1 et de raison 2.</t>
  </si>
  <si>
    <r>
      <t>Justification correcte (u</t>
    </r>
    <r>
      <rPr>
        <vertAlign val="subscript"/>
        <sz val="8"/>
        <color rgb="FF000000"/>
        <rFont val="Times New Roman"/>
        <family val="1"/>
      </rPr>
      <t>4</t>
    </r>
    <r>
      <rPr>
        <sz val="8"/>
        <color rgb="FF000000"/>
        <rFont val="Times New Roman"/>
        <family val="1"/>
      </rPr>
      <t>/u</t>
    </r>
    <r>
      <rPr>
        <vertAlign val="subscript"/>
        <sz val="8"/>
        <color rgb="FF000000"/>
        <rFont val="Times New Roman"/>
        <family val="1"/>
      </rPr>
      <t>3</t>
    </r>
    <r>
      <rPr>
        <sz val="8"/>
        <color rgb="FF000000"/>
        <rFont val="Times New Roman"/>
        <family val="1"/>
      </rPr>
      <t xml:space="preserve"> = u</t>
    </r>
    <r>
      <rPr>
        <vertAlign val="subscript"/>
        <sz val="8"/>
        <color rgb="FF000000"/>
        <rFont val="Times New Roman"/>
        <family val="1"/>
      </rPr>
      <t>3</t>
    </r>
    <r>
      <rPr>
        <sz val="8"/>
        <color rgb="FF000000"/>
        <rFont val="Times New Roman"/>
        <family val="1"/>
      </rPr>
      <t>/u</t>
    </r>
    <r>
      <rPr>
        <vertAlign val="subscript"/>
        <sz val="8"/>
        <color rgb="FF000000"/>
        <rFont val="Times New Roman"/>
        <family val="1"/>
      </rPr>
      <t>2</t>
    </r>
    <r>
      <rPr>
        <sz val="8"/>
        <color rgb="FF000000"/>
        <rFont val="Times New Roman"/>
        <family val="1"/>
      </rPr>
      <t xml:space="preserve"> = u</t>
    </r>
    <r>
      <rPr>
        <vertAlign val="subscript"/>
        <sz val="8"/>
        <color rgb="FF000000"/>
        <rFont val="Times New Roman"/>
        <family val="1"/>
      </rPr>
      <t>2</t>
    </r>
    <r>
      <rPr>
        <sz val="8"/>
        <color rgb="FF000000"/>
        <rFont val="Times New Roman"/>
        <family val="1"/>
      </rPr>
      <t>/u</t>
    </r>
    <r>
      <rPr>
        <vertAlign val="subscript"/>
        <sz val="8"/>
        <color rgb="FF000000"/>
        <rFont val="Times New Roman"/>
        <family val="1"/>
      </rPr>
      <t>1</t>
    </r>
    <r>
      <rPr>
        <sz val="8"/>
        <color rgb="FF000000"/>
        <rFont val="Times New Roman"/>
        <family val="1"/>
      </rPr>
      <t>)</t>
    </r>
  </si>
  <si>
    <t>1.1.3.1</t>
  </si>
  <si>
    <t>1.1.3.2 TIC</t>
  </si>
  <si>
    <t>C6 = 2; C7 = 4 et C8 = 8</t>
  </si>
  <si>
    <t>C9 = C8*2</t>
  </si>
  <si>
    <t>Les cellules C10 à C20 sont exactes.</t>
  </si>
  <si>
    <t>1.2.</t>
  </si>
  <si>
    <t>Au bout de 48 heures, le nombre de bactéries est de 4 096.</t>
  </si>
  <si>
    <t>Appel 2</t>
  </si>
  <si>
    <t>Le résultat est exact.</t>
  </si>
  <si>
    <t>2.1.</t>
  </si>
  <si>
    <t>Calcul détaillé et exact : 3 + 0,1*5</t>
  </si>
  <si>
    <t>Le coefficient K correspondant à une baignoire de 200 L est de 3,5.</t>
  </si>
  <si>
    <t>2.2.</t>
  </si>
  <si>
    <t>Calcul détaillé et exact : 3,5 + 2*1,5 + 2</t>
  </si>
  <si>
    <t>Le coefficient K correspondant à la salle de bain est de 8,5.</t>
  </si>
  <si>
    <t>2.3.</t>
  </si>
  <si>
    <t xml:space="preserve">Calcul détaillé et exact : 3,9* + 5,7 </t>
  </si>
  <si>
    <t>Arrondi et unité corrects : 17,1 mm</t>
  </si>
  <si>
    <r>
      <t xml:space="preserve">Les choix sont cohérents : </t>
    </r>
    <r>
      <rPr>
        <sz val="7"/>
        <color rgb="FF000000"/>
        <rFont val="Wingdings"/>
        <charset val="2"/>
      </rPr>
      <t>þ</t>
    </r>
    <r>
      <rPr>
        <sz val="7"/>
        <color rgb="FF000000"/>
        <rFont val="Times New Roman"/>
        <family val="1"/>
      </rPr>
      <t xml:space="preserve"> 18 mm </t>
    </r>
    <r>
      <rPr>
        <sz val="7"/>
        <color rgb="FF000000"/>
        <rFont val="Wingdings"/>
        <charset val="2"/>
      </rPr>
      <t>þ</t>
    </r>
    <r>
      <rPr>
        <sz val="7"/>
        <color rgb="FF000000"/>
        <rFont val="Times New Roman"/>
        <family val="1"/>
      </rPr>
      <t xml:space="preserve"> 20 mm </t>
    </r>
  </si>
  <si>
    <t>3.1. TIC</t>
  </si>
  <si>
    <t>Utilisation des TIC (Tableur, calculatrice ou géogébra)</t>
  </si>
  <si>
    <r>
      <t xml:space="preserve">Représentation graphique de la fonction </t>
    </r>
    <r>
      <rPr>
        <i/>
        <sz val="7"/>
        <color rgb="FF000000"/>
        <rFont val="Times New Roman"/>
        <family val="1"/>
      </rPr>
      <t>d</t>
    </r>
    <r>
      <rPr>
        <sz val="7"/>
        <color rgb="FF000000"/>
        <rFont val="Times New Roman"/>
        <family val="1"/>
      </rPr>
      <t>(</t>
    </r>
    <r>
      <rPr>
        <i/>
        <sz val="7"/>
        <color rgb="FF000000"/>
        <rFont val="Times New Roman"/>
        <family val="1"/>
      </rPr>
      <t>K</t>
    </r>
    <r>
      <rPr>
        <sz val="7"/>
        <color rgb="FF000000"/>
        <rFont val="Times New Roman"/>
        <family val="1"/>
      </rPr>
      <t>)</t>
    </r>
  </si>
  <si>
    <t xml:space="preserve">Repérage du point d’ordonnée 25 </t>
  </si>
  <si>
    <t>Lecture de l’abscisse de ce point : 24,49</t>
  </si>
  <si>
    <t>3.1.</t>
  </si>
  <si>
    <t>Arrondi correct du coefficient K : 24,5</t>
  </si>
  <si>
    <t>3.2.</t>
  </si>
  <si>
    <t>Oui, la canalisation de diamètre 25 mm est suffisante</t>
  </si>
  <si>
    <t>Justification : 20 &lt; 24,5</t>
  </si>
  <si>
    <t>3.3.</t>
  </si>
  <si>
    <t>Calcul du coefficient K lié à la chambre d’ami : 1 + 1,5 + 2 = 4</t>
  </si>
  <si>
    <t>Calcul du coefficient K : habitation et chambre d’ami : 20 + 4 = 24</t>
  </si>
  <si>
    <t>Oui, la canalisation de diamètre 25 mm est toujours suffisante</t>
  </si>
  <si>
    <t>Justification : 24 &lt; 24,5</t>
  </si>
  <si>
    <t>CCF 1ère BP - Chauffe eau - Suites et fonctions de référence</t>
  </si>
  <si>
    <t>0-1-2-3</t>
  </si>
  <si>
    <t>Elève</t>
  </si>
  <si>
    <t>La relation correcte est :  un+1 = un * 2</t>
  </si>
  <si>
    <t>1.1.3.2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</si>
</sst>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0.0"/>
    <numFmt numFmtId="168" formatCode="0.000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i/>
      <sz val="9"/>
      <color rgb="FF000000"/>
      <name val="Times New Roman"/>
      <family val="1"/>
    </font>
    <font>
      <vertAlign val="subscript"/>
      <sz val="8"/>
      <color rgb="FF000000"/>
      <name val="Times New Roman"/>
      <family val="1"/>
    </font>
    <font>
      <sz val="7"/>
      <color rgb="FF000000"/>
      <name val="Times New Roman"/>
      <family val="1"/>
    </font>
    <font>
      <i/>
      <sz val="7"/>
      <color rgb="FF000000"/>
      <name val="Times New Roman"/>
      <family val="1"/>
    </font>
    <font>
      <sz val="7"/>
      <color rgb="FF000000"/>
      <name val="Wingdings"/>
      <charset val="2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66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6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/>
    </xf>
    <xf numFmtId="168" fontId="0" fillId="2" borderId="1" xfId="0" applyNumberFormat="1" applyFill="1" applyBorder="1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FF0066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16" zoomScale="85" zoomScaleNormal="85" workbookViewId="0">
      <selection activeCell="B31" sqref="B31"/>
    </sheetView>
  </sheetViews>
  <sheetFormatPr baseColWidth="10" defaultRowHeight="15" x14ac:dyDescent="0.25"/>
  <cols>
    <col min="1" max="1" width="55" bestFit="1" customWidth="1"/>
    <col min="2" max="2" width="63.7109375" bestFit="1" customWidth="1"/>
    <col min="3" max="3" width="6.28515625" bestFit="1" customWidth="1"/>
    <col min="4" max="4" width="5.7109375" customWidth="1"/>
    <col min="5" max="5" width="9" customWidth="1"/>
    <col min="6" max="7" width="6.28515625" bestFit="1" customWidth="1"/>
    <col min="8" max="8" width="9.7109375" customWidth="1"/>
    <col min="9" max="9" width="14.7109375" customWidth="1"/>
    <col min="10" max="10" width="5.42578125" customWidth="1"/>
    <col min="11" max="11" width="10.5703125" bestFit="1" customWidth="1"/>
  </cols>
  <sheetData>
    <row r="1" spans="1:12" ht="54" customHeight="1" x14ac:dyDescent="0.25">
      <c r="A1" s="9" t="s">
        <v>65</v>
      </c>
      <c r="B1" s="10"/>
      <c r="C1" s="28" t="s">
        <v>0</v>
      </c>
      <c r="D1" s="29" t="s">
        <v>1</v>
      </c>
      <c r="E1" s="30" t="s">
        <v>2</v>
      </c>
      <c r="F1" s="31" t="s">
        <v>3</v>
      </c>
      <c r="G1" s="32" t="s">
        <v>4</v>
      </c>
      <c r="H1" s="16"/>
      <c r="I1" s="16"/>
      <c r="J1" s="41"/>
      <c r="K1" s="6" t="s">
        <v>67</v>
      </c>
    </row>
    <row r="2" spans="1:12" ht="22.5" x14ac:dyDescent="0.25">
      <c r="A2" s="17" t="s">
        <v>17</v>
      </c>
      <c r="B2" s="11" t="s">
        <v>18</v>
      </c>
      <c r="C2" s="28">
        <f>0.75/2</f>
        <v>0.375</v>
      </c>
      <c r="D2" s="1"/>
      <c r="E2" s="1"/>
      <c r="F2" s="1"/>
      <c r="G2" s="1"/>
      <c r="H2" s="1">
        <f>SUM(C2:G2)</f>
        <v>0.375</v>
      </c>
      <c r="I2" s="1" t="s">
        <v>66</v>
      </c>
      <c r="J2" s="27">
        <v>3</v>
      </c>
      <c r="K2" s="39">
        <f>H2*J2/3</f>
        <v>0.375</v>
      </c>
    </row>
    <row r="3" spans="1:12" x14ac:dyDescent="0.25">
      <c r="A3" s="17" t="s">
        <v>17</v>
      </c>
      <c r="B3" s="11" t="s">
        <v>19</v>
      </c>
      <c r="C3" s="28">
        <f>0.75/2</f>
        <v>0.375</v>
      </c>
      <c r="D3" s="1"/>
      <c r="E3" s="1"/>
      <c r="F3" s="1"/>
      <c r="G3" s="1"/>
      <c r="H3" s="1">
        <f t="shared" ref="H3:H36" si="0">SUM(C3:G3)</f>
        <v>0.375</v>
      </c>
      <c r="I3" s="1" t="s">
        <v>66</v>
      </c>
      <c r="J3" s="27">
        <v>3</v>
      </c>
      <c r="K3" s="39">
        <f t="shared" ref="K3:K36" si="1">H3*J3/3</f>
        <v>0.375</v>
      </c>
    </row>
    <row r="4" spans="1:12" x14ac:dyDescent="0.25">
      <c r="A4" s="18" t="s">
        <v>20</v>
      </c>
      <c r="B4" s="12" t="s">
        <v>21</v>
      </c>
      <c r="C4" s="1"/>
      <c r="D4" s="29">
        <v>0.25</v>
      </c>
      <c r="E4" s="1"/>
      <c r="F4" s="1"/>
      <c r="G4" s="1"/>
      <c r="H4" s="1">
        <f t="shared" si="0"/>
        <v>0.25</v>
      </c>
      <c r="I4" s="1" t="s">
        <v>66</v>
      </c>
      <c r="J4" s="27">
        <v>3</v>
      </c>
      <c r="K4" s="39">
        <f t="shared" si="1"/>
        <v>0.25</v>
      </c>
    </row>
    <row r="5" spans="1:12" x14ac:dyDescent="0.25">
      <c r="A5" s="18" t="s">
        <v>20</v>
      </c>
      <c r="B5" s="12" t="s">
        <v>22</v>
      </c>
      <c r="C5" s="1"/>
      <c r="D5" s="29">
        <v>0.25</v>
      </c>
      <c r="E5" s="1"/>
      <c r="F5" s="1"/>
      <c r="G5" s="1"/>
      <c r="H5" s="1">
        <f t="shared" si="0"/>
        <v>0.25</v>
      </c>
      <c r="I5" s="1" t="s">
        <v>66</v>
      </c>
      <c r="J5" s="27">
        <v>3</v>
      </c>
      <c r="K5" s="39">
        <f t="shared" si="1"/>
        <v>0.25</v>
      </c>
    </row>
    <row r="6" spans="1:12" x14ac:dyDescent="0.25">
      <c r="A6" s="18" t="s">
        <v>20</v>
      </c>
      <c r="B6" s="12" t="s">
        <v>23</v>
      </c>
      <c r="C6" s="1"/>
      <c r="D6" s="29">
        <v>0.25</v>
      </c>
      <c r="E6" s="1"/>
      <c r="F6" s="1"/>
      <c r="G6" s="1"/>
      <c r="H6" s="1">
        <f t="shared" si="0"/>
        <v>0.25</v>
      </c>
      <c r="I6" s="1" t="s">
        <v>66</v>
      </c>
      <c r="J6" s="27">
        <v>3</v>
      </c>
      <c r="K6" s="39">
        <f t="shared" si="1"/>
        <v>0.25</v>
      </c>
    </row>
    <row r="7" spans="1:12" x14ac:dyDescent="0.25">
      <c r="A7" s="18" t="s">
        <v>20</v>
      </c>
      <c r="B7" s="12" t="s">
        <v>24</v>
      </c>
      <c r="C7" s="1"/>
      <c r="D7" s="29">
        <v>0.25</v>
      </c>
      <c r="E7" s="1"/>
      <c r="F7" s="1"/>
      <c r="G7" s="1"/>
      <c r="H7" s="1">
        <f t="shared" si="0"/>
        <v>0.25</v>
      </c>
      <c r="I7" s="1" t="s">
        <v>66</v>
      </c>
      <c r="J7" s="27">
        <v>3</v>
      </c>
      <c r="K7" s="39">
        <f t="shared" si="1"/>
        <v>0.25</v>
      </c>
    </row>
    <row r="8" spans="1:12" x14ac:dyDescent="0.25">
      <c r="A8" s="19" t="s">
        <v>17</v>
      </c>
      <c r="B8" s="15" t="s">
        <v>25</v>
      </c>
      <c r="C8" s="1"/>
      <c r="D8" s="1"/>
      <c r="E8" s="1"/>
      <c r="F8" s="1"/>
      <c r="G8" s="32">
        <v>0.5</v>
      </c>
      <c r="H8" s="1">
        <f t="shared" si="0"/>
        <v>0.5</v>
      </c>
      <c r="I8" s="1" t="s">
        <v>66</v>
      </c>
      <c r="J8" s="27">
        <v>3</v>
      </c>
      <c r="K8" s="39">
        <f t="shared" si="1"/>
        <v>0.5</v>
      </c>
    </row>
    <row r="9" spans="1:12" x14ac:dyDescent="0.25">
      <c r="A9" s="13" t="s">
        <v>26</v>
      </c>
      <c r="B9" s="20" t="s">
        <v>27</v>
      </c>
      <c r="C9" s="1"/>
      <c r="D9" s="1"/>
      <c r="E9" s="30">
        <v>0.5</v>
      </c>
      <c r="F9" s="1"/>
      <c r="G9" s="1"/>
      <c r="H9" s="1">
        <f t="shared" si="0"/>
        <v>0.5</v>
      </c>
      <c r="I9" s="1" t="s">
        <v>66</v>
      </c>
      <c r="J9" s="27">
        <v>3</v>
      </c>
      <c r="K9" s="39">
        <f t="shared" si="1"/>
        <v>0.5</v>
      </c>
      <c r="L9" t="s">
        <v>6</v>
      </c>
    </row>
    <row r="10" spans="1:12" ht="15.75" x14ac:dyDescent="0.25">
      <c r="A10" s="17" t="s">
        <v>28</v>
      </c>
      <c r="B10" s="11" t="s">
        <v>29</v>
      </c>
      <c r="C10" s="28">
        <v>0.25</v>
      </c>
      <c r="D10" s="26"/>
      <c r="E10" s="1"/>
      <c r="F10" s="1"/>
      <c r="G10" s="1"/>
      <c r="H10" s="1">
        <f t="shared" si="0"/>
        <v>0.25</v>
      </c>
      <c r="I10" s="1" t="s">
        <v>66</v>
      </c>
      <c r="J10" s="27">
        <v>3</v>
      </c>
      <c r="K10" s="39">
        <f t="shared" si="1"/>
        <v>0.25</v>
      </c>
    </row>
    <row r="11" spans="1:12" ht="15.75" x14ac:dyDescent="0.25">
      <c r="A11" s="13" t="s">
        <v>28</v>
      </c>
      <c r="B11" s="20" t="s">
        <v>30</v>
      </c>
      <c r="C11" s="1"/>
      <c r="D11" s="26"/>
      <c r="E11" s="30">
        <v>0.5</v>
      </c>
      <c r="F11" s="1"/>
      <c r="G11" s="1"/>
      <c r="H11" s="1">
        <f t="shared" si="0"/>
        <v>0.5</v>
      </c>
      <c r="I11" s="1" t="s">
        <v>66</v>
      </c>
      <c r="J11" s="27">
        <v>3</v>
      </c>
      <c r="K11" s="39">
        <f t="shared" si="1"/>
        <v>0.5</v>
      </c>
    </row>
    <row r="12" spans="1:12" ht="15.75" customHeight="1" x14ac:dyDescent="0.25">
      <c r="A12" s="17" t="s">
        <v>31</v>
      </c>
      <c r="B12" s="11" t="s">
        <v>68</v>
      </c>
      <c r="C12" s="28">
        <v>0.25</v>
      </c>
      <c r="D12" s="26"/>
      <c r="E12" s="1"/>
      <c r="F12" s="1"/>
      <c r="G12" s="1"/>
      <c r="H12" s="1">
        <f t="shared" si="0"/>
        <v>0.25</v>
      </c>
      <c r="I12" s="1" t="s">
        <v>66</v>
      </c>
      <c r="J12" s="27">
        <v>3</v>
      </c>
      <c r="K12" s="39">
        <f t="shared" si="1"/>
        <v>0.25</v>
      </c>
    </row>
    <row r="13" spans="1:12" x14ac:dyDescent="0.25">
      <c r="A13" s="17" t="s">
        <v>69</v>
      </c>
      <c r="B13" s="11" t="s">
        <v>33</v>
      </c>
      <c r="C13" s="28">
        <v>0.25</v>
      </c>
      <c r="D13" s="1"/>
      <c r="E13" s="1"/>
      <c r="F13" s="1"/>
      <c r="G13" s="1"/>
      <c r="H13" s="1">
        <f t="shared" si="0"/>
        <v>0.25</v>
      </c>
      <c r="I13" s="1" t="s">
        <v>66</v>
      </c>
      <c r="J13" s="27">
        <v>3</v>
      </c>
      <c r="K13" s="39">
        <f t="shared" si="1"/>
        <v>0.25</v>
      </c>
    </row>
    <row r="14" spans="1:12" x14ac:dyDescent="0.25">
      <c r="A14" s="18" t="s">
        <v>32</v>
      </c>
      <c r="B14" s="12" t="s">
        <v>34</v>
      </c>
      <c r="C14" s="42"/>
      <c r="D14" s="29">
        <v>0.25</v>
      </c>
      <c r="E14" s="42"/>
      <c r="F14" s="42"/>
      <c r="G14" s="42"/>
      <c r="H14" s="1">
        <f t="shared" si="0"/>
        <v>0.25</v>
      </c>
      <c r="I14" s="1" t="s">
        <v>66</v>
      </c>
      <c r="J14" s="27">
        <v>3</v>
      </c>
      <c r="K14" s="39">
        <f t="shared" si="1"/>
        <v>0.25</v>
      </c>
    </row>
    <row r="15" spans="1:12" x14ac:dyDescent="0.25">
      <c r="A15" s="21" t="s">
        <v>32</v>
      </c>
      <c r="B15" s="20" t="s">
        <v>35</v>
      </c>
      <c r="C15" s="42"/>
      <c r="D15" s="42"/>
      <c r="E15" s="30">
        <v>0.5</v>
      </c>
      <c r="F15" s="42"/>
      <c r="G15" s="42"/>
      <c r="H15" s="1">
        <f t="shared" si="0"/>
        <v>0.5</v>
      </c>
      <c r="I15" s="1" t="s">
        <v>66</v>
      </c>
      <c r="J15" s="27">
        <v>3</v>
      </c>
      <c r="K15" s="39">
        <f t="shared" si="1"/>
        <v>0.5</v>
      </c>
    </row>
    <row r="16" spans="1:12" x14ac:dyDescent="0.25">
      <c r="A16" s="22" t="s">
        <v>36</v>
      </c>
      <c r="B16" s="14" t="s">
        <v>37</v>
      </c>
      <c r="C16" s="42"/>
      <c r="D16" s="42"/>
      <c r="E16" s="42"/>
      <c r="F16" s="31">
        <v>0.25</v>
      </c>
      <c r="G16" s="42"/>
      <c r="H16" s="1">
        <f t="shared" si="0"/>
        <v>0.25</v>
      </c>
      <c r="I16" s="1" t="s">
        <v>66</v>
      </c>
      <c r="J16" s="27">
        <v>3</v>
      </c>
      <c r="K16" s="39">
        <f t="shared" si="1"/>
        <v>0.25</v>
      </c>
    </row>
    <row r="17" spans="1:11" x14ac:dyDescent="0.25">
      <c r="A17" s="19" t="s">
        <v>38</v>
      </c>
      <c r="B17" s="15" t="s">
        <v>39</v>
      </c>
      <c r="C17" s="42"/>
      <c r="D17" s="42"/>
      <c r="E17" s="42"/>
      <c r="F17" s="42"/>
      <c r="G17" s="32">
        <v>0.25</v>
      </c>
      <c r="H17" s="1">
        <f t="shared" si="0"/>
        <v>0.25</v>
      </c>
      <c r="I17" s="1" t="s">
        <v>66</v>
      </c>
      <c r="J17" s="27">
        <v>3</v>
      </c>
      <c r="K17" s="39">
        <f t="shared" si="1"/>
        <v>0.25</v>
      </c>
    </row>
    <row r="18" spans="1:11" x14ac:dyDescent="0.25">
      <c r="A18" s="19" t="s">
        <v>38</v>
      </c>
      <c r="B18" s="15" t="s">
        <v>25</v>
      </c>
      <c r="C18" s="42"/>
      <c r="D18" s="42"/>
      <c r="E18" s="42"/>
      <c r="F18" s="42"/>
      <c r="G18" s="32">
        <v>0.25</v>
      </c>
      <c r="H18" s="1">
        <f t="shared" si="0"/>
        <v>0.25</v>
      </c>
      <c r="I18" s="1" t="s">
        <v>66</v>
      </c>
      <c r="J18" s="27">
        <v>3</v>
      </c>
      <c r="K18" s="39">
        <f t="shared" si="1"/>
        <v>0.25</v>
      </c>
    </row>
    <row r="19" spans="1:11" x14ac:dyDescent="0.25">
      <c r="A19" s="13" t="s">
        <v>40</v>
      </c>
      <c r="B19" s="23" t="s">
        <v>41</v>
      </c>
      <c r="C19" s="42"/>
      <c r="D19" s="42"/>
      <c r="E19" s="30">
        <v>0.25</v>
      </c>
      <c r="F19" s="42"/>
      <c r="G19" s="42"/>
      <c r="H19" s="1">
        <f t="shared" si="0"/>
        <v>0.25</v>
      </c>
      <c r="I19" s="1" t="s">
        <v>66</v>
      </c>
      <c r="J19" s="27">
        <v>3</v>
      </c>
      <c r="K19" s="39">
        <f t="shared" si="1"/>
        <v>0.25</v>
      </c>
    </row>
    <row r="20" spans="1:11" x14ac:dyDescent="0.25">
      <c r="A20" s="19" t="s">
        <v>40</v>
      </c>
      <c r="B20" s="24" t="s">
        <v>42</v>
      </c>
      <c r="C20" s="42"/>
      <c r="D20" s="42"/>
      <c r="E20" s="42"/>
      <c r="F20" s="42"/>
      <c r="G20" s="32">
        <v>0.25</v>
      </c>
      <c r="H20" s="1">
        <f t="shared" si="0"/>
        <v>0.25</v>
      </c>
      <c r="I20" s="1" t="s">
        <v>66</v>
      </c>
      <c r="J20" s="27">
        <v>3</v>
      </c>
      <c r="K20" s="39">
        <f t="shared" si="1"/>
        <v>0.25</v>
      </c>
    </row>
    <row r="21" spans="1:11" x14ac:dyDescent="0.25">
      <c r="A21" s="13" t="s">
        <v>43</v>
      </c>
      <c r="B21" s="23" t="s">
        <v>44</v>
      </c>
      <c r="C21" s="42"/>
      <c r="D21" s="42"/>
      <c r="E21" s="30">
        <v>0.25</v>
      </c>
      <c r="F21" s="42"/>
      <c r="G21" s="42"/>
      <c r="H21" s="1">
        <f t="shared" si="0"/>
        <v>0.25</v>
      </c>
      <c r="I21" s="1" t="s">
        <v>66</v>
      </c>
      <c r="J21" s="27">
        <v>3</v>
      </c>
      <c r="K21" s="39">
        <f t="shared" si="1"/>
        <v>0.25</v>
      </c>
    </row>
    <row r="22" spans="1:11" x14ac:dyDescent="0.25">
      <c r="A22" s="19" t="s">
        <v>43</v>
      </c>
      <c r="B22" s="24" t="s">
        <v>45</v>
      </c>
      <c r="C22" s="42"/>
      <c r="D22" s="42"/>
      <c r="E22" s="42"/>
      <c r="F22" s="42"/>
      <c r="G22" s="32">
        <v>0.25</v>
      </c>
      <c r="H22" s="1">
        <f t="shared" si="0"/>
        <v>0.25</v>
      </c>
      <c r="I22" s="1" t="s">
        <v>66</v>
      </c>
      <c r="J22" s="27">
        <v>3</v>
      </c>
      <c r="K22" s="39">
        <f t="shared" si="1"/>
        <v>0.25</v>
      </c>
    </row>
    <row r="23" spans="1:11" x14ac:dyDescent="0.25">
      <c r="A23" s="13" t="s">
        <v>46</v>
      </c>
      <c r="B23" s="23" t="s">
        <v>47</v>
      </c>
      <c r="C23" s="42"/>
      <c r="D23" s="42"/>
      <c r="E23" s="30">
        <v>0.25</v>
      </c>
      <c r="F23" s="42"/>
      <c r="G23" s="42"/>
      <c r="H23" s="1">
        <f t="shared" si="0"/>
        <v>0.25</v>
      </c>
      <c r="I23" s="1" t="s">
        <v>66</v>
      </c>
      <c r="J23" s="27">
        <v>3</v>
      </c>
      <c r="K23" s="39">
        <f t="shared" si="1"/>
        <v>0.25</v>
      </c>
    </row>
    <row r="24" spans="1:11" x14ac:dyDescent="0.25">
      <c r="A24" s="19" t="s">
        <v>46</v>
      </c>
      <c r="B24" s="24" t="s">
        <v>48</v>
      </c>
      <c r="C24" s="42"/>
      <c r="D24" s="42"/>
      <c r="E24" s="42"/>
      <c r="F24" s="42"/>
      <c r="G24" s="32">
        <v>0.25</v>
      </c>
      <c r="H24" s="1">
        <f t="shared" si="0"/>
        <v>0.25</v>
      </c>
      <c r="I24" s="1" t="s">
        <v>66</v>
      </c>
      <c r="J24" s="27">
        <v>3</v>
      </c>
      <c r="K24" s="39">
        <f t="shared" si="1"/>
        <v>0.25</v>
      </c>
    </row>
    <row r="25" spans="1:11" x14ac:dyDescent="0.25">
      <c r="A25" s="22" t="s">
        <v>46</v>
      </c>
      <c r="B25" s="25" t="s">
        <v>49</v>
      </c>
      <c r="C25" s="42"/>
      <c r="D25" s="42"/>
      <c r="E25" s="42"/>
      <c r="F25" s="31">
        <v>0.25</v>
      </c>
      <c r="G25" s="42"/>
      <c r="H25" s="1">
        <f t="shared" si="0"/>
        <v>0.25</v>
      </c>
      <c r="I25" s="1" t="s">
        <v>66</v>
      </c>
      <c r="J25" s="27">
        <v>3</v>
      </c>
      <c r="K25" s="39">
        <f t="shared" si="1"/>
        <v>0.25</v>
      </c>
    </row>
    <row r="26" spans="1:11" x14ac:dyDescent="0.25">
      <c r="A26" s="21" t="s">
        <v>50</v>
      </c>
      <c r="B26" s="23" t="s">
        <v>51</v>
      </c>
      <c r="C26" s="42"/>
      <c r="D26" s="42"/>
      <c r="E26" s="30">
        <f>1.25/4</f>
        <v>0.3125</v>
      </c>
      <c r="F26" s="42"/>
      <c r="G26" s="42"/>
      <c r="H26" s="1">
        <f t="shared" si="0"/>
        <v>0.3125</v>
      </c>
      <c r="I26" s="1" t="s">
        <v>66</v>
      </c>
      <c r="J26" s="27">
        <v>3</v>
      </c>
      <c r="K26" s="39">
        <f t="shared" si="1"/>
        <v>0.3125</v>
      </c>
    </row>
    <row r="27" spans="1:11" x14ac:dyDescent="0.25">
      <c r="A27" s="21" t="s">
        <v>50</v>
      </c>
      <c r="B27" s="23" t="s">
        <v>52</v>
      </c>
      <c r="C27" s="42"/>
      <c r="D27" s="42"/>
      <c r="E27" s="30">
        <f t="shared" ref="E27:E29" si="2">1.25/4</f>
        <v>0.3125</v>
      </c>
      <c r="F27" s="42"/>
      <c r="G27" s="42"/>
      <c r="H27" s="1">
        <f t="shared" si="0"/>
        <v>0.3125</v>
      </c>
      <c r="I27" s="1" t="s">
        <v>66</v>
      </c>
      <c r="J27" s="27">
        <v>3</v>
      </c>
      <c r="K27" s="39">
        <f t="shared" si="1"/>
        <v>0.3125</v>
      </c>
    </row>
    <row r="28" spans="1:11" x14ac:dyDescent="0.25">
      <c r="A28" s="21" t="s">
        <v>50</v>
      </c>
      <c r="B28" s="23" t="s">
        <v>53</v>
      </c>
      <c r="C28" s="42"/>
      <c r="D28" s="42"/>
      <c r="E28" s="30">
        <f t="shared" si="2"/>
        <v>0.3125</v>
      </c>
      <c r="F28" s="42"/>
      <c r="G28" s="42"/>
      <c r="H28" s="1">
        <f t="shared" si="0"/>
        <v>0.3125</v>
      </c>
      <c r="I28" s="1" t="s">
        <v>66</v>
      </c>
      <c r="J28" s="27">
        <v>3</v>
      </c>
      <c r="K28" s="39">
        <f t="shared" si="1"/>
        <v>0.3125</v>
      </c>
    </row>
    <row r="29" spans="1:11" x14ac:dyDescent="0.25">
      <c r="A29" s="21" t="s">
        <v>50</v>
      </c>
      <c r="B29" s="23" t="s">
        <v>54</v>
      </c>
      <c r="C29" s="42"/>
      <c r="D29" s="42"/>
      <c r="E29" s="30">
        <f t="shared" si="2"/>
        <v>0.3125</v>
      </c>
      <c r="F29" s="42"/>
      <c r="G29" s="42"/>
      <c r="H29" s="1">
        <f t="shared" si="0"/>
        <v>0.3125</v>
      </c>
      <c r="I29" s="1" t="s">
        <v>66</v>
      </c>
      <c r="J29" s="27">
        <v>3</v>
      </c>
      <c r="K29" s="39">
        <f t="shared" si="1"/>
        <v>0.3125</v>
      </c>
    </row>
    <row r="30" spans="1:11" x14ac:dyDescent="0.25">
      <c r="A30" s="19" t="s">
        <v>55</v>
      </c>
      <c r="B30" s="24" t="s">
        <v>56</v>
      </c>
      <c r="C30" s="42"/>
      <c r="D30" s="42"/>
      <c r="E30" s="42"/>
      <c r="F30" s="42"/>
      <c r="G30" s="32">
        <v>0.25</v>
      </c>
      <c r="H30" s="1">
        <f t="shared" si="0"/>
        <v>0.25</v>
      </c>
      <c r="I30" s="1" t="s">
        <v>66</v>
      </c>
      <c r="J30" s="27">
        <v>3</v>
      </c>
      <c r="K30" s="39">
        <f t="shared" si="1"/>
        <v>0.25</v>
      </c>
    </row>
    <row r="31" spans="1:11" x14ac:dyDescent="0.25">
      <c r="A31" s="22" t="s">
        <v>57</v>
      </c>
      <c r="B31" s="25" t="s">
        <v>58</v>
      </c>
      <c r="C31" s="42"/>
      <c r="D31" s="42"/>
      <c r="E31" s="42"/>
      <c r="F31" s="31">
        <v>0.25</v>
      </c>
      <c r="G31" s="42"/>
      <c r="H31" s="1">
        <f t="shared" si="0"/>
        <v>0.25</v>
      </c>
      <c r="I31" s="1" t="s">
        <v>66</v>
      </c>
      <c r="J31" s="27">
        <v>3</v>
      </c>
      <c r="K31" s="39">
        <f t="shared" si="1"/>
        <v>0.25</v>
      </c>
    </row>
    <row r="32" spans="1:11" x14ac:dyDescent="0.25">
      <c r="A32" s="22" t="s">
        <v>57</v>
      </c>
      <c r="B32" s="25" t="s">
        <v>59</v>
      </c>
      <c r="C32" s="42"/>
      <c r="D32" s="42"/>
      <c r="E32" s="42"/>
      <c r="F32" s="31">
        <v>0.25</v>
      </c>
      <c r="G32" s="42"/>
      <c r="H32" s="1">
        <f t="shared" si="0"/>
        <v>0.25</v>
      </c>
      <c r="I32" s="1" t="s">
        <v>66</v>
      </c>
      <c r="J32" s="27">
        <v>3</v>
      </c>
      <c r="K32" s="39">
        <f t="shared" si="1"/>
        <v>0.25</v>
      </c>
    </row>
    <row r="33" spans="1:11" x14ac:dyDescent="0.25">
      <c r="A33" s="13" t="s">
        <v>60</v>
      </c>
      <c r="B33" s="23" t="s">
        <v>61</v>
      </c>
      <c r="C33" s="42"/>
      <c r="D33" s="42"/>
      <c r="E33" s="30">
        <f>0.25/2</f>
        <v>0.125</v>
      </c>
      <c r="F33" s="42"/>
      <c r="G33" s="42"/>
      <c r="H33" s="1">
        <f t="shared" si="0"/>
        <v>0.125</v>
      </c>
      <c r="I33" s="1" t="s">
        <v>66</v>
      </c>
      <c r="J33" s="27">
        <v>3</v>
      </c>
      <c r="K33" s="39">
        <f t="shared" si="1"/>
        <v>0.125</v>
      </c>
    </row>
    <row r="34" spans="1:11" x14ac:dyDescent="0.25">
      <c r="A34" s="13" t="s">
        <v>60</v>
      </c>
      <c r="B34" s="23" t="s">
        <v>62</v>
      </c>
      <c r="C34" s="42"/>
      <c r="D34" s="42"/>
      <c r="E34" s="30">
        <f>0.25/2</f>
        <v>0.125</v>
      </c>
      <c r="F34" s="42"/>
      <c r="G34" s="42"/>
      <c r="H34" s="1">
        <f t="shared" si="0"/>
        <v>0.125</v>
      </c>
      <c r="I34" s="1" t="s">
        <v>66</v>
      </c>
      <c r="J34" s="27">
        <v>3</v>
      </c>
      <c r="K34" s="39">
        <f t="shared" si="1"/>
        <v>0.125</v>
      </c>
    </row>
    <row r="35" spans="1:11" x14ac:dyDescent="0.25">
      <c r="A35" s="22" t="s">
        <v>60</v>
      </c>
      <c r="B35" s="25" t="s">
        <v>63</v>
      </c>
      <c r="C35" s="42"/>
      <c r="D35" s="42"/>
      <c r="E35" s="42"/>
      <c r="F35" s="31">
        <v>0.25</v>
      </c>
      <c r="G35" s="42"/>
      <c r="H35" s="1">
        <f t="shared" si="0"/>
        <v>0.25</v>
      </c>
      <c r="I35" s="1" t="s">
        <v>66</v>
      </c>
      <c r="J35" s="27">
        <v>3</v>
      </c>
      <c r="K35" s="39">
        <f t="shared" si="1"/>
        <v>0.25</v>
      </c>
    </row>
    <row r="36" spans="1:11" x14ac:dyDescent="0.25">
      <c r="A36" s="22" t="s">
        <v>60</v>
      </c>
      <c r="B36" s="25" t="s">
        <v>64</v>
      </c>
      <c r="C36" s="42"/>
      <c r="D36" s="42"/>
      <c r="E36" s="42"/>
      <c r="F36" s="31">
        <v>0.25</v>
      </c>
      <c r="G36" s="42"/>
      <c r="H36" s="1">
        <f t="shared" si="0"/>
        <v>0.25</v>
      </c>
      <c r="I36" s="1" t="s">
        <v>66</v>
      </c>
      <c r="J36" s="27">
        <v>3</v>
      </c>
      <c r="K36" s="39">
        <f t="shared" si="1"/>
        <v>0.25</v>
      </c>
    </row>
    <row r="37" spans="1:11" ht="18.75" x14ac:dyDescent="0.25">
      <c r="C37" s="33">
        <f>SUM(C2:C36)</f>
        <v>1.5</v>
      </c>
      <c r="D37" s="34">
        <f>SUM(D2:D36)</f>
        <v>1.25</v>
      </c>
      <c r="E37" s="35">
        <f>SUM(E2:E36)</f>
        <v>3.75</v>
      </c>
      <c r="F37" s="36">
        <f>SUM(F2:F36)</f>
        <v>1.5</v>
      </c>
      <c r="G37" s="37">
        <f>SUM(G2:G36)</f>
        <v>2</v>
      </c>
      <c r="H37" s="38">
        <f>SUM(H2:H36)</f>
        <v>10</v>
      </c>
      <c r="I37" s="2"/>
      <c r="J37" s="7">
        <f>SUM(K2:K36)</f>
        <v>10</v>
      </c>
      <c r="K37" s="8"/>
    </row>
    <row r="39" spans="1:11" ht="25.5" x14ac:dyDescent="0.25">
      <c r="J39" s="33" t="s">
        <v>0</v>
      </c>
      <c r="K39" s="40">
        <f>SUM(K2:K3,K10,K12:K13)</f>
        <v>1.5</v>
      </c>
    </row>
    <row r="40" spans="1:11" ht="25.5" x14ac:dyDescent="0.25">
      <c r="J40" s="34" t="s">
        <v>1</v>
      </c>
      <c r="K40" s="40">
        <f>SUM(K4:K7,K14)</f>
        <v>1.25</v>
      </c>
    </row>
    <row r="41" spans="1:11" ht="25.5" x14ac:dyDescent="0.25">
      <c r="J41" s="35" t="s">
        <v>2</v>
      </c>
      <c r="K41" s="40">
        <f>SUM(K9,K11,K15,K19,K21,K23,K26:K29,K33:K34)</f>
        <v>3.75</v>
      </c>
    </row>
    <row r="42" spans="1:11" ht="25.5" x14ac:dyDescent="0.25">
      <c r="J42" s="36" t="s">
        <v>3</v>
      </c>
      <c r="K42" s="40">
        <f>SUM(K35:K36,K31:K32,K25,K16)</f>
        <v>1.5</v>
      </c>
    </row>
    <row r="43" spans="1:11" ht="25.5" x14ac:dyDescent="0.25">
      <c r="J43" s="37" t="s">
        <v>5</v>
      </c>
      <c r="K43" s="40">
        <f>SUM(K30,K24,K22,K20,K17:K18,K8)</f>
        <v>2</v>
      </c>
    </row>
  </sheetData>
  <mergeCells count="2">
    <mergeCell ref="A1:B1"/>
    <mergeCell ref="J37:K37"/>
  </mergeCells>
  <pageMargins left="0.7" right="0.7" top="0.75" bottom="0.75" header="0.3" footer="0.3"/>
  <pageSetup paperSize="9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Données!$A$1:$A$4</xm:f>
          </x14:formula1>
          <xm:sqref>J2:J36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E1" sqref="E1:F5"/>
    </sheetView>
  </sheetViews>
  <sheetFormatPr baseColWidth="10" defaultRowHeight="15" x14ac:dyDescent="0.25"/>
  <cols>
    <col min="5" max="5" width="23.42578125" customWidth="1"/>
    <col min="6" max="6" width="45.7109375" customWidth="1"/>
  </cols>
  <sheetData>
    <row r="1" spans="1:6" x14ac:dyDescent="0.25">
      <c r="A1">
        <v>0</v>
      </c>
      <c r="B1">
        <v>0</v>
      </c>
      <c r="C1">
        <v>0</v>
      </c>
      <c r="E1" s="3" t="s">
        <v>7</v>
      </c>
      <c r="F1" s="4" t="s">
        <v>8</v>
      </c>
    </row>
    <row r="2" spans="1:6" ht="26.25" x14ac:dyDescent="0.25">
      <c r="A2">
        <v>1</v>
      </c>
      <c r="B2">
        <v>1</v>
      </c>
      <c r="C2">
        <v>2</v>
      </c>
      <c r="E2" s="5" t="s">
        <v>15</v>
      </c>
      <c r="F2" s="4" t="s">
        <v>13</v>
      </c>
    </row>
    <row r="3" spans="1:6" ht="39" x14ac:dyDescent="0.25">
      <c r="A3">
        <v>2</v>
      </c>
      <c r="B3">
        <v>2</v>
      </c>
      <c r="E3" s="5" t="s">
        <v>9</v>
      </c>
      <c r="F3" s="4" t="s">
        <v>14</v>
      </c>
    </row>
    <row r="4" spans="1:6" ht="26.25" x14ac:dyDescent="0.25">
      <c r="A4">
        <v>3</v>
      </c>
      <c r="E4" s="3" t="s">
        <v>10</v>
      </c>
      <c r="F4" s="4" t="s">
        <v>16</v>
      </c>
    </row>
    <row r="5" spans="1:6" ht="26.25" x14ac:dyDescent="0.25">
      <c r="E5" s="5" t="s">
        <v>11</v>
      </c>
      <c r="F5" s="4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CCF Maths</vt:lpstr>
      <vt:lpstr>Données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GALLIEN</dc:creator>
  <cp:lastModifiedBy>Laurent Gallien</cp:lastModifiedBy>
  <cp:lastPrinted>2017-01-26T09:33:57Z</cp:lastPrinted>
  <dcterms:created xsi:type="dcterms:W3CDTF">2014-11-02T17:54:48Z</dcterms:created>
  <dcterms:modified xsi:type="dcterms:W3CDTF">2017-03-30T13:16:27Z</dcterms:modified>
</cp:coreProperties>
</file>