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195" windowHeight="9720" activeTab="0"/>
  </bookViews>
  <sheets>
    <sheet name="décompte barême" sheetId="1" r:id="rId1"/>
    <sheet name="grille d'observation" sheetId="2" r:id="rId2"/>
    <sheet name="grille bilan élève 1" sheetId="3" r:id="rId3"/>
  </sheets>
  <externalReferences>
    <externalReference r:id="rId6"/>
  </externalReferences>
  <definedNames/>
  <calcPr fullCalcOnLoad="1"/>
</workbook>
</file>

<file path=xl/sharedStrings.xml><?xml version="1.0" encoding="utf-8"?>
<sst xmlns="http://schemas.openxmlformats.org/spreadsheetml/2006/main" count="205" uniqueCount="125">
  <si>
    <t>Niveau élève</t>
  </si>
  <si>
    <t>Barème proposé</t>
  </si>
  <si>
    <t>remarque</t>
  </si>
  <si>
    <t>Compétence</t>
  </si>
  <si>
    <t>Observable</t>
  </si>
  <si>
    <t>Niveau d'appréciation</t>
  </si>
  <si>
    <t>Première Partie</t>
  </si>
  <si>
    <t>Rechercher extraire et organiser l'information</t>
  </si>
  <si>
    <t>1.1) Notion de fonction</t>
  </si>
  <si>
    <t xml:space="preserve">Etude du sens de variation de la fonction </t>
  </si>
  <si>
    <t xml:space="preserve">ou </t>
  </si>
  <si>
    <t>Utilisation d’un logiciel (geogebra par exemple) avec détail des instructions (fonction, extremum)</t>
  </si>
  <si>
    <t>Raisonner, argumenter, critiquer et valider un résultat</t>
  </si>
  <si>
    <t>1.2) Détails de la méthode choisie</t>
  </si>
  <si>
    <t>Clarté des explications fournies</t>
  </si>
  <si>
    <t>Pertinence du choix</t>
  </si>
  <si>
    <t>Choisir Exécuter une méthode de résolution.</t>
  </si>
  <si>
    <t>1.3) Etude du sens de variation de la fonction</t>
  </si>
  <si>
    <t>Calcul de la dérivée</t>
  </si>
  <si>
    <t>Résolution de l’équation</t>
  </si>
  <si>
    <t>Etude du signe de la dérivée</t>
  </si>
  <si>
    <t>Tableau de variation</t>
  </si>
  <si>
    <t>Présenter, critiquer, communiquer un résultat</t>
  </si>
  <si>
    <t>1.4) Recherche de l’information</t>
  </si>
  <si>
    <t>Pas de phrase construite</t>
  </si>
  <si>
    <t>ou</t>
  </si>
  <si>
    <t>Résultat sans unité ou avec unité erronée</t>
  </si>
  <si>
    <t>Conclusion sur la question posée</t>
  </si>
  <si>
    <t>Deuxième Partie</t>
  </si>
  <si>
    <t>2.1) Identification de la nature des suites</t>
  </si>
  <si>
    <t>modèle 1 : SA</t>
  </si>
  <si>
    <t>modèle 2 : SG</t>
  </si>
  <si>
    <t>Choisir/Exécuter une méthode de résolution</t>
  </si>
  <si>
    <r>
      <t>2.2) Calcul  du nombre de cas 2</t>
    </r>
    <r>
      <rPr>
        <b/>
        <vertAlign val="superscript"/>
        <sz val="9"/>
        <color indexed="8"/>
        <rFont val="Calibri"/>
        <family val="2"/>
      </rPr>
      <t>ème</t>
    </r>
    <r>
      <rPr>
        <b/>
        <sz val="9"/>
        <color indexed="8"/>
        <rFont val="Calibri"/>
        <family val="2"/>
      </rPr>
      <t xml:space="preserve"> année</t>
    </r>
  </si>
  <si>
    <t>calcul modèle 1</t>
  </si>
  <si>
    <t>calcul modèle 2</t>
  </si>
  <si>
    <t>1er terme SA</t>
  </si>
  <si>
    <t>1er terme SG</t>
  </si>
  <si>
    <t>raison SA</t>
  </si>
  <si>
    <t>Calcul de la raison SG</t>
  </si>
  <si>
    <r>
      <t>2.3) Expression U</t>
    </r>
    <r>
      <rPr>
        <b/>
        <vertAlign val="subscript"/>
        <sz val="9"/>
        <color indexed="8"/>
        <rFont val="Calibri"/>
        <family val="2"/>
      </rPr>
      <t>n</t>
    </r>
    <r>
      <rPr>
        <b/>
        <sz val="9"/>
        <color indexed="8"/>
        <rFont val="Calibri"/>
        <family val="2"/>
      </rPr>
      <t xml:space="preserve"> en fonction de n</t>
    </r>
  </si>
  <si>
    <t>modèle 1</t>
  </si>
  <si>
    <t>modèle 2</t>
  </si>
  <si>
    <t>Présenter, communiquer un résultat</t>
  </si>
  <si>
    <t>2.5) rang de la semaine où l’épidémie est terminée</t>
  </si>
  <si>
    <t>sans justification</t>
  </si>
  <si>
    <t>avec justification</t>
  </si>
  <si>
    <t>2.6) modèle le plus proche de la réalité</t>
  </si>
  <si>
    <t>Utilisation des TIC</t>
  </si>
  <si>
    <t>2.4) présentation du (des) tableau(x)</t>
  </si>
  <si>
    <t>2.4) Utilisation d’un tableur</t>
  </si>
  <si>
    <t>SA</t>
  </si>
  <si>
    <t>formule de calcul correcte</t>
  </si>
  <si>
    <t>copie de la formule</t>
  </si>
  <si>
    <t>SG</t>
  </si>
  <si>
    <t>Total première partie</t>
  </si>
  <si>
    <t>Total deuxième partie</t>
  </si>
  <si>
    <t>Total CCF sur 10</t>
  </si>
  <si>
    <t>NOM</t>
  </si>
  <si>
    <t>Prénom</t>
  </si>
  <si>
    <t>NOTE</t>
  </si>
  <si>
    <r>
      <rPr>
        <sz val="20"/>
        <color indexed="8"/>
        <rFont val="Calibri"/>
        <family val="2"/>
      </rPr>
      <t xml:space="preserve">DATE : …/…/…
Thématique : </t>
    </r>
    <r>
      <rPr>
        <sz val="16"/>
        <color indexed="8"/>
        <rFont val="Calibri"/>
        <family val="2"/>
      </rPr>
      <t>Prévention, santé et sécurité</t>
    </r>
    <r>
      <rPr>
        <sz val="11"/>
        <color indexed="8"/>
        <rFont val="Calibri"/>
        <family val="2"/>
      </rPr>
      <t xml:space="preserve">
</t>
    </r>
  </si>
  <si>
    <r>
      <t>2.2) Calcul  du nombre de cas 2</t>
    </r>
    <r>
      <rPr>
        <b/>
        <vertAlign val="superscript"/>
        <sz val="8"/>
        <color indexed="8"/>
        <rFont val="Calibri"/>
        <family val="2"/>
      </rPr>
      <t>ème</t>
    </r>
    <r>
      <rPr>
        <b/>
        <sz val="8"/>
        <color indexed="8"/>
        <rFont val="Calibri"/>
        <family val="2"/>
      </rPr>
      <t xml:space="preserve"> année</t>
    </r>
  </si>
  <si>
    <r>
      <t>2.3) Expression U</t>
    </r>
    <r>
      <rPr>
        <b/>
        <vertAlign val="subscript"/>
        <sz val="8"/>
        <color indexed="8"/>
        <rFont val="Calibri"/>
        <family val="2"/>
      </rPr>
      <t>n</t>
    </r>
    <r>
      <rPr>
        <b/>
        <sz val="8"/>
        <color indexed="8"/>
        <rFont val="Calibri"/>
        <family val="2"/>
      </rPr>
      <t xml:space="preserve"> en fonction de n</t>
    </r>
  </si>
  <si>
    <t>Etude du sens de variation de la fonction  ou</t>
  </si>
  <si>
    <t>2.2 et 2.3 Identification du premier terme et  de la raison de chaque suite</t>
  </si>
  <si>
    <t>Elève 1</t>
  </si>
  <si>
    <t>Elève 2</t>
  </si>
  <si>
    <t>Elève 3</t>
  </si>
  <si>
    <t>Elève 4</t>
  </si>
  <si>
    <t>Elève 5</t>
  </si>
  <si>
    <t>Elève 6</t>
  </si>
  <si>
    <t>Elève 7</t>
  </si>
  <si>
    <t>Elève 8</t>
  </si>
  <si>
    <t>Elève 9</t>
  </si>
  <si>
    <t>Elève 10</t>
  </si>
  <si>
    <t>Elève 11</t>
  </si>
  <si>
    <t>Elève 12</t>
  </si>
  <si>
    <t>Elève 13</t>
  </si>
  <si>
    <t>Elève 14</t>
  </si>
  <si>
    <t>Elève 15</t>
  </si>
  <si>
    <t>Utilisation d’un logiciel (geogebra par ex,) avec détail des instructions (fonction, extremum)</t>
  </si>
  <si>
    <t>Signe de la dérivée</t>
  </si>
  <si>
    <t>Résolution  f'(x) = 0</t>
  </si>
  <si>
    <t>Elève 16</t>
  </si>
  <si>
    <t>Notation Page 3/3</t>
  </si>
  <si>
    <t>GRILLE NATIONALE D’ÉVALUATION EN MATHÉMATIQUES</t>
  </si>
  <si>
    <t>Diplôme préparé : BAC PRO</t>
  </si>
  <si>
    <r>
      <t>Séquence</t>
    </r>
    <r>
      <rPr>
        <vertAlign val="superscript"/>
        <sz val="11"/>
        <color indexed="8"/>
        <rFont val="Calibri"/>
        <family val="2"/>
      </rPr>
      <t>1</t>
    </r>
    <r>
      <rPr>
        <sz val="11"/>
        <color theme="1"/>
        <rFont val="Calibri"/>
        <family val="2"/>
      </rPr>
      <t xml:space="preserve"> n° 1</t>
    </r>
  </si>
  <si>
    <r>
      <t></t>
    </r>
    <r>
      <rPr>
        <b/>
        <sz val="11"/>
        <color indexed="8"/>
        <rFont val="Times New Roman"/>
        <family val="1"/>
      </rPr>
      <t xml:space="preserve"> Liste des capacités, connaissances et attitudes évaluées </t>
    </r>
  </si>
  <si>
    <t>Capacités</t>
  </si>
  <si>
    <t>Connaissances</t>
  </si>
  <si>
    <t>Attitudes</t>
  </si>
  <si>
    <t>le goût de chercher et de raisonner ; la rigueur et la précision ;
l’esprit critique vis-à-vis de l’information disponible</t>
  </si>
  <si>
    <t xml:space="preserve">Thématique utilisée : </t>
  </si>
  <si>
    <r>
      <t></t>
    </r>
    <r>
      <rPr>
        <b/>
        <sz val="11"/>
        <color indexed="8"/>
        <rFont val="Times New Roman"/>
        <family val="1"/>
      </rPr>
      <t xml:space="preserve"> Évaluation </t>
    </r>
  </si>
  <si>
    <t>Questions</t>
  </si>
  <si>
    <r>
      <t>Appréciation du niveau d’acquisition</t>
    </r>
    <r>
      <rPr>
        <b/>
        <vertAlign val="superscript"/>
        <sz val="11"/>
        <color indexed="8"/>
        <rFont val="Times New Roman"/>
        <family val="1"/>
      </rPr>
      <t>4</t>
    </r>
  </si>
  <si>
    <r>
      <t xml:space="preserve">Aptitudes
à mobiliser des connaissances et des compétences pour résoudre des problèmes </t>
    </r>
    <r>
      <rPr>
        <b/>
        <vertAlign val="superscript"/>
        <sz val="11"/>
        <color indexed="8"/>
        <rFont val="Times New Roman"/>
        <family val="1"/>
      </rPr>
      <t>2</t>
    </r>
  </si>
  <si>
    <t xml:space="preserve">Rechercher, extraire et organiser 
l’information. </t>
  </si>
  <si>
    <t>Choisir et exécuter une méthode de résolution.</t>
  </si>
  <si>
    <t>Raisonner, argumenter, critiquer et valider un résultat.</t>
  </si>
  <si>
    <t>Présenter, communiquer un résultat.</t>
  </si>
  <si>
    <t>/ 7</t>
  </si>
  <si>
    <r>
      <t>Capacités liées à
l’utilisation
des TIC</t>
    </r>
    <r>
      <rPr>
        <b/>
        <vertAlign val="superscript"/>
        <sz val="11"/>
        <color indexed="8"/>
        <rFont val="Times New Roman"/>
        <family val="1"/>
      </rPr>
      <t>3</t>
    </r>
  </si>
  <si>
    <t xml:space="preserve">
Expérimenter
ou Simuler
ou Émettre des conjectures
ou Contrôler la vraisemblance 
     de conjectures.
</t>
  </si>
  <si>
    <t>/ 3</t>
  </si>
  <si>
    <t>TOTAL</t>
  </si>
  <si>
    <t>/ 10</t>
  </si>
  <si>
    <r>
      <rPr>
        <vertAlign val="superscript"/>
        <sz val="11"/>
        <color indexed="8"/>
        <rFont val="Calibri"/>
        <family val="2"/>
      </rPr>
      <t>1</t>
    </r>
    <r>
      <rPr>
        <sz val="11"/>
        <color theme="1"/>
        <rFont val="Calibri"/>
        <family val="2"/>
      </rPr>
      <t xml:space="preserve"> Chaque séquence, au cours de laquelle l’élève appelle le professeur au maximum deux fois, comporte un ou deux exercices. La résolution d'une ou deux questions de l'un des exercices nécessite la mise en œuvre de capacités expérimentales. Les questions de mathématiques sont proches de celles que l’élève a déjà rencontrées en classe.</t>
    </r>
  </si>
  <si>
    <r>
      <rPr>
        <vertAlign val="superscript"/>
        <sz val="11"/>
        <color indexed="8"/>
        <rFont val="Calibri"/>
        <family val="2"/>
      </rPr>
      <t>2</t>
    </r>
    <r>
      <rPr>
        <sz val="11"/>
        <color theme="1"/>
        <rFont val="Calibri"/>
        <family val="2"/>
      </rPr>
      <t xml:space="preserve"> Cette rubrique (notée sur 7 points) concerne l'appréciation des aptitudes de l’élève à mobiliser ses connaissances et ses compétences pour résoudre des problèmes. Cette appréciation se fait à travers la réalisation de tâches qui peuvent nécessiter ou non l'utilisation des TIC. L’élève appelle le professeur pour lui présenter, à l'oral (lors d’un APPEL), sa compréhension de l'énoncé.</t>
    </r>
  </si>
  <si>
    <r>
      <rPr>
        <vertAlign val="superscript"/>
        <sz val="11"/>
        <color indexed="8"/>
        <rFont val="Calibri"/>
        <family val="2"/>
      </rPr>
      <t>3</t>
    </r>
    <r>
      <rPr>
        <sz val="11"/>
        <color theme="1"/>
        <rFont val="Calibri"/>
        <family val="2"/>
      </rPr>
      <t xml:space="preserve"> Cette rubrique (notée sur 3 points) concerne l'évaluation de capacités expérimentales. Cette évaluation se fait à travers la réalisation de tâches nécessitant l'utilisation des TIC (logiciel avec ordinateur ou calculatrice). L’élève appelle le professeur pour lui présenter, à l’oral (lors d’un APPEL), l’expérimentation ou la simulation ou l’émission de conjectures ou le contrôle de la vraisemblance de conjectures qu’il a réalisé.</t>
    </r>
  </si>
  <si>
    <r>
      <rPr>
        <vertAlign val="superscript"/>
        <sz val="11"/>
        <color indexed="8"/>
        <rFont val="Calibri"/>
        <family val="2"/>
      </rPr>
      <t>4</t>
    </r>
    <r>
      <rPr>
        <sz val="11"/>
        <color theme="1"/>
        <rFont val="Calibri"/>
        <family val="2"/>
      </rPr>
      <t xml:space="preserve"> Le professeur peut utiliser toute forme d’annotation lui permettant de noter la première rubrique sur 7 points et la seconde sur 3 points.</t>
    </r>
  </si>
  <si>
    <t>Fonctions - Suites numériques</t>
  </si>
  <si>
    <t>Prévention, Santé et Sécurité</t>
  </si>
  <si>
    <t xml:space="preserve">1,3 ; 2,2 </t>
  </si>
  <si>
    <t xml:space="preserve">1,1 ; 2,2 ; 2,3 </t>
  </si>
  <si>
    <t>1,2 ; 2,1</t>
  </si>
  <si>
    <t xml:space="preserve">1,4 ; 2,5 ; 2,6 </t>
  </si>
  <si>
    <t>Réaliser une étude de fonction pour prévoir un maximum.
Utiliser un modèle numérique pour prévoir une valeur.</t>
  </si>
  <si>
    <t>justifié</t>
  </si>
  <si>
    <t>modèle 1 : SA justifié</t>
  </si>
  <si>
    <t>modèle 2 : SG justifié</t>
  </si>
  <si>
    <t>/20</t>
  </si>
  <si>
    <t>identification claire des colonnes ou lignes, présence de tous les éléments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</si>
</sst>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0.0"/>
  </numFmts>
  <fonts count="70">
    <font>
      <sz val="11"/>
      <color theme="1"/>
      <name val="Calibri"/>
      <family val="2"/>
    </font>
    <font>
      <sz val="11"/>
      <color indexed="8"/>
      <name val="Calibri"/>
      <family val="2"/>
    </font>
    <font>
      <b/>
      <sz val="9"/>
      <color indexed="8"/>
      <name val="Calibri"/>
      <family val="2"/>
    </font>
    <font>
      <b/>
      <vertAlign val="superscript"/>
      <sz val="9"/>
      <color indexed="8"/>
      <name val="Calibri"/>
      <family val="2"/>
    </font>
    <font>
      <b/>
      <vertAlign val="subscript"/>
      <sz val="9"/>
      <color indexed="8"/>
      <name val="Calibri"/>
      <family val="2"/>
    </font>
    <font>
      <sz val="16"/>
      <color indexed="8"/>
      <name val="Calibri"/>
      <family val="2"/>
    </font>
    <font>
      <sz val="20"/>
      <color indexed="8"/>
      <name val="Calibri"/>
      <family val="2"/>
    </font>
    <font>
      <b/>
      <vertAlign val="superscript"/>
      <sz val="8"/>
      <color indexed="8"/>
      <name val="Calibri"/>
      <family val="2"/>
    </font>
    <font>
      <b/>
      <sz val="8"/>
      <color indexed="8"/>
      <name val="Calibri"/>
      <family val="2"/>
    </font>
    <font>
      <b/>
      <vertAlign val="subscript"/>
      <sz val="8"/>
      <color indexed="8"/>
      <name val="Calibri"/>
      <family val="2"/>
    </font>
    <font>
      <b/>
      <sz val="11"/>
      <color indexed="8"/>
      <name val="Calibri"/>
      <family val="2"/>
    </font>
    <font>
      <sz val="12"/>
      <color indexed="8"/>
      <name val="Arial"/>
      <family val="2"/>
    </font>
    <font>
      <b/>
      <i/>
      <sz val="8"/>
      <color indexed="8"/>
      <name val="Calibri"/>
      <family val="2"/>
    </font>
    <font>
      <sz val="9"/>
      <color indexed="8"/>
      <name val="Arial"/>
      <family val="2"/>
    </font>
    <font>
      <b/>
      <i/>
      <sz val="9"/>
      <color indexed="8"/>
      <name val="Calibri"/>
      <family val="2"/>
    </font>
    <font>
      <b/>
      <i/>
      <sz val="24"/>
      <color indexed="8"/>
      <name val="Calibri"/>
      <family val="2"/>
    </font>
    <font>
      <b/>
      <sz val="12"/>
      <color indexed="48"/>
      <name val="Arial"/>
      <family val="2"/>
    </font>
    <font>
      <b/>
      <sz val="12"/>
      <color indexed="10"/>
      <name val="Calibri"/>
      <family val="2"/>
    </font>
    <font>
      <b/>
      <sz val="14"/>
      <color indexed="48"/>
      <name val="Calibri"/>
      <family val="2"/>
    </font>
    <font>
      <sz val="9"/>
      <color indexed="8"/>
      <name val="Calibri"/>
      <family val="2"/>
    </font>
    <font>
      <b/>
      <i/>
      <sz val="14"/>
      <color indexed="8"/>
      <name val="Calibri"/>
      <family val="2"/>
    </font>
    <font>
      <sz val="12"/>
      <color indexed="8"/>
      <name val="Calibri"/>
      <family val="2"/>
    </font>
    <font>
      <sz val="8"/>
      <color indexed="8"/>
      <name val="Calibri"/>
      <family val="2"/>
    </font>
    <font>
      <b/>
      <sz val="8"/>
      <color indexed="48"/>
      <name val="Arial"/>
      <family val="2"/>
    </font>
    <font>
      <b/>
      <sz val="12"/>
      <color indexed="8"/>
      <name val="Calibri"/>
      <family val="2"/>
    </font>
    <font>
      <b/>
      <sz val="11"/>
      <color indexed="8"/>
      <name val="Times New Roman"/>
      <family val="1"/>
    </font>
    <font>
      <sz val="11"/>
      <color indexed="8"/>
      <name val="Times New Roman"/>
      <family val="1"/>
    </font>
    <font>
      <vertAlign val="superscript"/>
      <sz val="11"/>
      <color indexed="8"/>
      <name val="Calibri"/>
      <family val="2"/>
    </font>
    <font>
      <sz val="10"/>
      <color indexed="8"/>
      <name val="Arial Narrow"/>
      <family val="2"/>
    </font>
    <font>
      <b/>
      <sz val="11"/>
      <color indexed="8"/>
      <name val="Wingdings"/>
      <family val="0"/>
    </font>
    <font>
      <sz val="11"/>
      <color indexed="10"/>
      <name val="Times New Roman"/>
      <family val="1"/>
    </font>
    <font>
      <b/>
      <vertAlign val="superscript"/>
      <sz val="11"/>
      <color indexed="8"/>
      <name val="Times New Roman"/>
      <family val="1"/>
    </font>
    <font>
      <sz val="7"/>
      <color indexed="8"/>
      <name val="Calibri"/>
      <family val="2"/>
    </font>
    <font>
      <b/>
      <sz val="16"/>
      <color indexed="8"/>
      <name val="Calibri"/>
      <family val="2"/>
    </font>
    <font>
      <b/>
      <sz val="20"/>
      <color indexed="8"/>
      <name val="Calibri"/>
      <family val="2"/>
    </font>
    <font>
      <b/>
      <sz val="10"/>
      <color indexed="10"/>
      <name val="Arial"/>
      <family val="2"/>
    </font>
    <font>
      <b/>
      <sz val="10"/>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
      <b/>
      <sz val="10"/>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lightGray">
        <bgColor indexed="22"/>
      </patternFill>
    </fill>
    <fill>
      <patternFill patternType="gray125">
        <bgColor indexed="22"/>
      </patternFill>
    </fill>
    <fill>
      <patternFill patternType="solid">
        <fgColor indexed="55"/>
        <bgColor indexed="64"/>
      </patternFill>
    </fill>
    <fill>
      <patternFill patternType="solid">
        <fgColor indexed="22"/>
        <bgColor indexed="64"/>
      </patternFill>
    </fill>
    <fill>
      <patternFill patternType="lightGray">
        <bgColor theme="0" tint="-0.24997000396251678"/>
      </patternFill>
    </fill>
    <fill>
      <patternFill patternType="solid">
        <fgColor theme="0" tint="-0.4999699890613556"/>
        <bgColor indexed="64"/>
      </patternFill>
    </fill>
    <fill>
      <patternFill patternType="solid">
        <fgColor theme="0" tint="-0.34997999668121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style="thin"/>
      <top style="thin"/>
      <bottom style="thin"/>
    </border>
    <border>
      <left style="thin"/>
      <right style="thin"/>
      <top style="thin"/>
      <bottom style="thin"/>
    </border>
    <border>
      <left style="medium"/>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
      <left style="thin"/>
      <right style="thin"/>
      <top/>
      <bottom/>
    </border>
    <border>
      <left style="thin"/>
      <right style="thin"/>
      <top/>
      <bottom style="thin"/>
    </border>
    <border>
      <left style="thin"/>
      <right/>
      <top style="thin"/>
      <bottom style="thin"/>
    </border>
    <border>
      <left/>
      <right style="double"/>
      <top/>
      <bottom/>
    </border>
    <border>
      <left/>
      <right style="double">
        <color indexed="8"/>
      </right>
      <top style="double"/>
      <bottom style="double"/>
    </border>
    <border>
      <left style="thin"/>
      <right/>
      <top style="thin"/>
      <bottom/>
    </border>
    <border>
      <left style="double"/>
      <right/>
      <top style="double"/>
      <bottom style="double"/>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right/>
      <top style="thin"/>
      <bottom style="thin"/>
    </border>
    <border>
      <left/>
      <right/>
      <top style="thin">
        <color indexed="8"/>
      </top>
      <bottom/>
    </border>
    <border>
      <left/>
      <right style="thin">
        <color indexed="8"/>
      </right>
      <top style="thin">
        <color indexed="8"/>
      </top>
      <bottom/>
    </border>
    <border>
      <left/>
      <right style="thin">
        <color indexed="8"/>
      </right>
      <top/>
      <bottom/>
    </border>
    <border>
      <left/>
      <right/>
      <top/>
      <bottom style="thin">
        <color indexed="8"/>
      </bottom>
    </border>
    <border>
      <left/>
      <right style="thin">
        <color indexed="8"/>
      </right>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1" fillId="27" borderId="3" applyNumberFormat="0" applyFont="0" applyAlignment="0" applyProtection="0"/>
    <xf numFmtId="0" fontId="56" fillId="28" borderId="1" applyNumberFormat="0" applyAlignment="0" applyProtection="0"/>
    <xf numFmtId="0" fontId="57"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8" fillId="30" borderId="0" applyNumberFormat="0" applyBorder="0" applyAlignment="0" applyProtection="0"/>
    <xf numFmtId="9" fontId="1"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213">
    <xf numFmtId="0" fontId="0" fillId="0" borderId="0" xfId="0" applyFont="1" applyAlignment="1">
      <alignment/>
    </xf>
    <xf numFmtId="0" fontId="11" fillId="0" borderId="0" xfId="0" applyFont="1" applyAlignment="1">
      <alignment vertical="top" wrapText="1"/>
    </xf>
    <xf numFmtId="0" fontId="12" fillId="0" borderId="10" xfId="0" applyFont="1" applyBorder="1" applyAlignment="1">
      <alignment horizontal="center" wrapText="1"/>
    </xf>
    <xf numFmtId="0" fontId="11" fillId="0" borderId="11" xfId="0" applyFont="1" applyBorder="1" applyAlignment="1">
      <alignment vertical="top" wrapText="1"/>
    </xf>
    <xf numFmtId="0" fontId="12" fillId="0" borderId="12" xfId="0" applyFont="1" applyBorder="1" applyAlignment="1">
      <alignment horizont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3" fillId="0" borderId="16" xfId="0" applyFont="1" applyBorder="1" applyAlignment="1">
      <alignment horizontal="center" wrapText="1"/>
    </xf>
    <xf numFmtId="0" fontId="13" fillId="0" borderId="11" xfId="0" applyFont="1" applyBorder="1" applyAlignment="1">
      <alignment horizontal="center" wrapText="1"/>
    </xf>
    <xf numFmtId="0" fontId="2" fillId="0" borderId="11" xfId="0" applyFont="1" applyBorder="1" applyAlignment="1">
      <alignment horizontal="center" wrapText="1"/>
    </xf>
    <xf numFmtId="0" fontId="15" fillId="0" borderId="0" xfId="0" applyFont="1" applyBorder="1" applyAlignment="1">
      <alignment horizontal="center" vertical="top" textRotation="90" wrapText="1"/>
    </xf>
    <xf numFmtId="0" fontId="14" fillId="33" borderId="11" xfId="0" applyFont="1" applyFill="1" applyBorder="1" applyAlignment="1">
      <alignment horizontal="center" vertical="center" wrapText="1"/>
    </xf>
    <xf numFmtId="0" fontId="14" fillId="34" borderId="17" xfId="0" applyFont="1" applyFill="1" applyBorder="1" applyAlignment="1">
      <alignment horizontal="center" vertical="center" wrapText="1"/>
    </xf>
    <xf numFmtId="0" fontId="2" fillId="0" borderId="17" xfId="0" applyFont="1" applyBorder="1" applyAlignment="1">
      <alignment horizontal="left" vertical="center" wrapText="1"/>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16" fillId="0" borderId="17" xfId="0" applyFont="1" applyBorder="1" applyAlignment="1">
      <alignment horizontal="center" vertical="center" wrapText="1"/>
    </xf>
    <xf numFmtId="0" fontId="16" fillId="0" borderId="16" xfId="0" applyFont="1" applyBorder="1" applyAlignment="1">
      <alignment horizontal="center" wrapText="1"/>
    </xf>
    <xf numFmtId="0" fontId="16" fillId="0" borderId="11" xfId="0" applyFont="1" applyBorder="1" applyAlignment="1">
      <alignment horizontal="center" wrapText="1"/>
    </xf>
    <xf numFmtId="0" fontId="18" fillId="0" borderId="13" xfId="0" applyFont="1" applyBorder="1" applyAlignment="1">
      <alignment horizontal="center" vertical="center"/>
    </xf>
    <xf numFmtId="0" fontId="2" fillId="34" borderId="11" xfId="0" applyFont="1" applyFill="1" applyBorder="1" applyAlignment="1">
      <alignment horizontal="left" vertical="center" wrapText="1"/>
    </xf>
    <xf numFmtId="0" fontId="0" fillId="0" borderId="0" xfId="0" applyAlignment="1">
      <alignment vertical="center"/>
    </xf>
    <xf numFmtId="0" fontId="0" fillId="0" borderId="0" xfId="0" applyBorder="1" applyAlignment="1">
      <alignment/>
    </xf>
    <xf numFmtId="0" fontId="12" fillId="33" borderId="11"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8" fillId="0" borderId="10" xfId="0" applyFont="1" applyBorder="1" applyAlignment="1">
      <alignment horizontal="left" vertical="center" wrapText="1"/>
    </xf>
    <xf numFmtId="0" fontId="8" fillId="34" borderId="11" xfId="0" applyFont="1" applyFill="1" applyBorder="1" applyAlignment="1">
      <alignment horizontal="left" vertical="center" wrapText="1"/>
    </xf>
    <xf numFmtId="0" fontId="8" fillId="0" borderId="10" xfId="0" applyFont="1" applyBorder="1" applyAlignment="1">
      <alignment horizontal="left" vertical="center" wrapText="1"/>
    </xf>
    <xf numFmtId="0" fontId="23" fillId="0" borderId="13" xfId="0" applyFont="1" applyBorder="1" applyAlignment="1">
      <alignment horizontal="center" vertical="center" wrapText="1"/>
    </xf>
    <xf numFmtId="0" fontId="22" fillId="0" borderId="18" xfId="0" applyFont="1" applyBorder="1" applyAlignment="1">
      <alignment/>
    </xf>
    <xf numFmtId="0" fontId="22" fillId="0" borderId="19" xfId="0" applyFont="1" applyBorder="1" applyAlignment="1">
      <alignment/>
    </xf>
    <xf numFmtId="0" fontId="23" fillId="0" borderId="13" xfId="0" applyFont="1" applyFill="1" applyBorder="1" applyAlignment="1">
      <alignment horizontal="center" vertical="center" wrapText="1"/>
    </xf>
    <xf numFmtId="0" fontId="22" fillId="35" borderId="19" xfId="0" applyFont="1" applyFill="1" applyBorder="1" applyAlignment="1">
      <alignment/>
    </xf>
    <xf numFmtId="0" fontId="22" fillId="36" borderId="19" xfId="0" applyFont="1" applyFill="1" applyBorder="1" applyAlignment="1">
      <alignment/>
    </xf>
    <xf numFmtId="0" fontId="23" fillId="0" borderId="13" xfId="0" applyFont="1" applyBorder="1" applyAlignment="1">
      <alignment horizontal="center" wrapText="1"/>
    </xf>
    <xf numFmtId="0" fontId="23" fillId="0" borderId="14" xfId="0" applyFont="1" applyBorder="1" applyAlignment="1">
      <alignment horizontal="center" wrapText="1"/>
    </xf>
    <xf numFmtId="0" fontId="23" fillId="0" borderId="14" xfId="0" applyFont="1" applyFill="1" applyBorder="1" applyAlignment="1">
      <alignment horizontal="center" wrapText="1"/>
    </xf>
    <xf numFmtId="0" fontId="23" fillId="0" borderId="14" xfId="0" applyFont="1" applyBorder="1" applyAlignment="1">
      <alignment horizontal="center" vertical="center" wrapText="1"/>
    </xf>
    <xf numFmtId="0" fontId="23" fillId="0" borderId="20" xfId="0" applyFont="1" applyBorder="1" applyAlignment="1">
      <alignment horizontal="center" vertical="center" wrapText="1"/>
    </xf>
    <xf numFmtId="0" fontId="22" fillId="0" borderId="21" xfId="0" applyFont="1" applyBorder="1" applyAlignment="1">
      <alignment/>
    </xf>
    <xf numFmtId="0" fontId="22" fillId="0" borderId="22" xfId="0" applyFont="1" applyBorder="1" applyAlignment="1">
      <alignment/>
    </xf>
    <xf numFmtId="0" fontId="22" fillId="0" borderId="19" xfId="0" applyFont="1" applyBorder="1" applyAlignment="1">
      <alignment horizontal="center" textRotation="90" shrinkToFit="1"/>
    </xf>
    <xf numFmtId="0" fontId="22" fillId="0" borderId="18" xfId="0" applyFont="1" applyBorder="1" applyAlignment="1">
      <alignment horizontal="center" textRotation="90" shrinkToFit="1"/>
    </xf>
    <xf numFmtId="0" fontId="22" fillId="0" borderId="18" xfId="0" applyFont="1" applyBorder="1" applyAlignment="1">
      <alignment horizontal="center" vertical="center" textRotation="90"/>
    </xf>
    <xf numFmtId="0" fontId="22" fillId="0" borderId="0" xfId="0" applyFont="1" applyFill="1" applyBorder="1" applyAlignment="1">
      <alignment/>
    </xf>
    <xf numFmtId="0" fontId="0" fillId="0" borderId="0" xfId="0" applyFill="1" applyBorder="1" applyAlignment="1">
      <alignment/>
    </xf>
    <xf numFmtId="0" fontId="22" fillId="0" borderId="0" xfId="0" applyFont="1" applyFill="1" applyBorder="1" applyAlignment="1">
      <alignment horizontal="center" textRotation="90" shrinkToFit="1"/>
    </xf>
    <xf numFmtId="0" fontId="25" fillId="0" borderId="19" xfId="0" applyFont="1" applyBorder="1" applyAlignment="1">
      <alignment horizontal="center" vertical="center" wrapText="1"/>
    </xf>
    <xf numFmtId="0" fontId="26" fillId="0" borderId="19" xfId="0" applyFont="1" applyBorder="1" applyAlignment="1">
      <alignment vertical="center" wrapText="1"/>
    </xf>
    <xf numFmtId="0" fontId="28" fillId="0" borderId="0" xfId="0" applyFont="1" applyAlignment="1">
      <alignment vertical="center"/>
    </xf>
    <xf numFmtId="0" fontId="29" fillId="0" borderId="0" xfId="0" applyFont="1" applyAlignment="1">
      <alignment vertical="center"/>
    </xf>
    <xf numFmtId="0" fontId="26" fillId="0" borderId="0" xfId="0" applyFont="1" applyAlignment="1">
      <alignment vertical="center"/>
    </xf>
    <xf numFmtId="0" fontId="26" fillId="0" borderId="23" xfId="0" applyFont="1" applyBorder="1" applyAlignment="1">
      <alignment vertical="center" wrapText="1"/>
    </xf>
    <xf numFmtId="0" fontId="26" fillId="0" borderId="24" xfId="0" applyFont="1" applyBorder="1" applyAlignment="1">
      <alignment vertical="center" wrapText="1"/>
    </xf>
    <xf numFmtId="0" fontId="26" fillId="0" borderId="25" xfId="0" applyFont="1" applyBorder="1" applyAlignment="1">
      <alignment vertical="center" wrapText="1"/>
    </xf>
    <xf numFmtId="0" fontId="26" fillId="0" borderId="22" xfId="0" applyFont="1" applyBorder="1" applyAlignment="1">
      <alignment vertical="center" wrapText="1"/>
    </xf>
    <xf numFmtId="0" fontId="26" fillId="0" borderId="26" xfId="0" applyFont="1" applyBorder="1" applyAlignment="1">
      <alignment vertical="center" wrapText="1"/>
    </xf>
    <xf numFmtId="0" fontId="26" fillId="0" borderId="27" xfId="0" applyFont="1" applyBorder="1" applyAlignment="1">
      <alignment vertical="center" wrapText="1"/>
    </xf>
    <xf numFmtId="167" fontId="33" fillId="0" borderId="28" xfId="0" applyNumberFormat="1" applyFont="1" applyBorder="1" applyAlignment="1">
      <alignment horizontal="center" vertical="center" wrapText="1"/>
    </xf>
    <xf numFmtId="0" fontId="33" fillId="0" borderId="18" xfId="0" applyFont="1" applyBorder="1" applyAlignment="1">
      <alignment horizontal="center" vertical="center" wrapText="1"/>
    </xf>
    <xf numFmtId="0" fontId="32" fillId="0" borderId="0" xfId="0" applyFont="1" applyAlignment="1">
      <alignment vertical="center" wrapText="1"/>
    </xf>
    <xf numFmtId="0" fontId="26" fillId="0" borderId="0" xfId="0" applyFont="1" applyAlignment="1">
      <alignment vertical="center" wrapText="1"/>
    </xf>
    <xf numFmtId="0" fontId="25" fillId="0" borderId="29" xfId="0" applyFont="1" applyBorder="1" applyAlignment="1">
      <alignment horizontal="center" vertical="center" wrapText="1"/>
    </xf>
    <xf numFmtId="0" fontId="34" fillId="0" borderId="30" xfId="0" applyFont="1" applyBorder="1" applyAlignment="1">
      <alignment horizontal="center" vertical="center" wrapText="1"/>
    </xf>
    <xf numFmtId="0" fontId="0" fillId="0" borderId="10" xfId="0" applyBorder="1" applyAlignment="1">
      <alignment/>
    </xf>
    <xf numFmtId="0" fontId="21" fillId="0" borderId="22"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19" xfId="0" applyFont="1" applyBorder="1" applyAlignment="1">
      <alignment horizontal="center" vertical="center" wrapText="1"/>
    </xf>
    <xf numFmtId="0" fontId="33" fillId="0" borderId="21" xfId="0" applyFont="1" applyBorder="1" applyAlignment="1">
      <alignment horizontal="center" vertical="center" wrapText="1"/>
    </xf>
    <xf numFmtId="167" fontId="33" fillId="0" borderId="31" xfId="0" applyNumberFormat="1" applyFont="1" applyBorder="1" applyAlignment="1">
      <alignment horizontal="center" vertical="center"/>
    </xf>
    <xf numFmtId="167" fontId="34" fillId="0" borderId="32" xfId="0" applyNumberFormat="1" applyFont="1" applyBorder="1" applyAlignment="1">
      <alignment horizontal="center" vertical="center"/>
    </xf>
    <xf numFmtId="0" fontId="16" fillId="0" borderId="11" xfId="0" applyFont="1" applyFill="1" applyBorder="1" applyAlignment="1">
      <alignment horizontal="center" vertical="center" wrapText="1"/>
    </xf>
    <xf numFmtId="0" fontId="2" fillId="0" borderId="16" xfId="0" applyFont="1" applyBorder="1" applyAlignment="1">
      <alignment horizontal="left" vertical="center" wrapText="1"/>
    </xf>
    <xf numFmtId="0" fontId="35" fillId="0" borderId="13" xfId="0" applyFont="1" applyBorder="1" applyAlignment="1">
      <alignment horizontal="center" vertical="center" wrapText="1"/>
    </xf>
    <xf numFmtId="0" fontId="68" fillId="0" borderId="0" xfId="0" applyFont="1" applyBorder="1" applyAlignment="1">
      <alignment horizontal="center" vertical="center" wrapText="1"/>
    </xf>
    <xf numFmtId="0" fontId="36" fillId="0" borderId="13" xfId="0" applyFont="1" applyBorder="1" applyAlignment="1">
      <alignment horizontal="center" vertical="center"/>
    </xf>
    <xf numFmtId="0" fontId="69" fillId="0" borderId="0" xfId="0" applyFont="1" applyAlignment="1">
      <alignment horizontal="center" vertical="center"/>
    </xf>
    <xf numFmtId="0" fontId="17" fillId="0" borderId="17" xfId="0" applyFont="1" applyBorder="1" applyAlignment="1">
      <alignment horizontal="right"/>
    </xf>
    <xf numFmtId="0" fontId="17" fillId="0" borderId="33" xfId="0" applyFont="1" applyBorder="1" applyAlignment="1">
      <alignment horizontal="right"/>
    </xf>
    <xf numFmtId="0" fontId="17" fillId="0" borderId="16" xfId="0" applyFont="1" applyBorder="1" applyAlignment="1">
      <alignment horizontal="right"/>
    </xf>
    <xf numFmtId="0" fontId="18" fillId="0" borderId="17" xfId="0" applyFont="1" applyBorder="1" applyAlignment="1">
      <alignment horizontal="right"/>
    </xf>
    <xf numFmtId="0" fontId="18" fillId="0" borderId="33" xfId="0" applyFont="1" applyBorder="1" applyAlignment="1">
      <alignment horizontal="right"/>
    </xf>
    <xf numFmtId="0" fontId="18" fillId="0" borderId="16" xfId="0" applyFont="1" applyBorder="1" applyAlignment="1">
      <alignment horizontal="right"/>
    </xf>
    <xf numFmtId="0" fontId="2" fillId="37" borderId="15"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2" fillId="37" borderId="14" xfId="0" applyFont="1" applyFill="1" applyBorder="1" applyAlignment="1">
      <alignment horizontal="center" vertical="center" wrapText="1"/>
    </xf>
    <xf numFmtId="0" fontId="19" fillId="0" borderId="15" xfId="0" applyFont="1" applyBorder="1" applyAlignment="1">
      <alignment horizontal="center" textRotation="90" wrapText="1"/>
    </xf>
    <xf numFmtId="0" fontId="19" fillId="0" borderId="14" xfId="0" applyFont="1" applyBorder="1" applyAlignment="1">
      <alignment horizontal="center" textRotation="90" wrapText="1"/>
    </xf>
    <xf numFmtId="0" fontId="2" fillId="34" borderId="15" xfId="0" applyFont="1" applyFill="1" applyBorder="1" applyAlignment="1">
      <alignment horizontal="left" vertical="center" wrapText="1"/>
    </xf>
    <xf numFmtId="0" fontId="2" fillId="34" borderId="20"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20"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14" fillId="33" borderId="15"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13"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15" fillId="0" borderId="15" xfId="0" applyFont="1" applyBorder="1" applyAlignment="1">
      <alignment horizontal="center" vertical="center" textRotation="90" wrapText="1"/>
    </xf>
    <xf numFmtId="0" fontId="15" fillId="0" borderId="20" xfId="0" applyFont="1" applyBorder="1" applyAlignment="1">
      <alignment horizontal="center" vertical="center" textRotation="90" wrapText="1"/>
    </xf>
    <xf numFmtId="0" fontId="15" fillId="0" borderId="14" xfId="0" applyFont="1" applyBorder="1" applyAlignment="1">
      <alignment horizontal="center" vertical="center" textRotation="90" wrapText="1"/>
    </xf>
    <xf numFmtId="0" fontId="2" fillId="0" borderId="16" xfId="0" applyFont="1" applyBorder="1" applyAlignment="1">
      <alignment horizontal="center" vertical="center" wrapText="1"/>
    </xf>
    <xf numFmtId="0" fontId="2" fillId="0" borderId="34" xfId="0" applyFont="1" applyBorder="1" applyAlignment="1">
      <alignment horizontal="left" vertical="center" wrapText="1"/>
    </xf>
    <xf numFmtId="0" fontId="0" fillId="0" borderId="35" xfId="0" applyBorder="1" applyAlignment="1">
      <alignment/>
    </xf>
    <xf numFmtId="0" fontId="2" fillId="0" borderId="36" xfId="0" applyFont="1" applyBorder="1" applyAlignment="1">
      <alignment horizontal="left" vertical="center" wrapText="1"/>
    </xf>
    <xf numFmtId="0" fontId="0" fillId="0" borderId="12" xfId="0" applyBorder="1" applyAlignment="1">
      <alignment horizontal="left" vertical="center"/>
    </xf>
    <xf numFmtId="0" fontId="13" fillId="0" borderId="2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4" xfId="0" applyFont="1" applyBorder="1" applyAlignment="1">
      <alignment horizontal="center" vertical="center" wrapText="1"/>
    </xf>
    <xf numFmtId="0" fontId="12" fillId="0" borderId="10" xfId="0" applyFont="1" applyBorder="1" applyAlignment="1">
      <alignment horizontal="center" wrapText="1"/>
    </xf>
    <xf numFmtId="0" fontId="12" fillId="0" borderId="0" xfId="0" applyFont="1" applyBorder="1" applyAlignment="1">
      <alignment horizontal="center" wrapText="1"/>
    </xf>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2" fillId="0" borderId="37" xfId="0" applyFont="1" applyBorder="1" applyAlignment="1">
      <alignment horizontal="left" vertical="center" wrapText="1"/>
    </xf>
    <xf numFmtId="0" fontId="2" fillId="0" borderId="11"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0" fillId="0" borderId="15" xfId="0" applyFont="1" applyBorder="1" applyAlignment="1">
      <alignment horizontal="center" vertical="center" textRotation="90" wrapText="1"/>
    </xf>
    <xf numFmtId="0" fontId="20" fillId="0" borderId="20" xfId="0" applyFont="1" applyBorder="1" applyAlignment="1">
      <alignment horizontal="center" vertical="center" textRotation="90" wrapText="1"/>
    </xf>
    <xf numFmtId="0" fontId="20" fillId="0" borderId="14" xfId="0" applyFont="1" applyBorder="1" applyAlignment="1">
      <alignment horizontal="center" vertical="center" textRotation="90" wrapText="1"/>
    </xf>
    <xf numFmtId="0" fontId="12" fillId="33" borderId="1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8" fillId="34" borderId="15" xfId="0" applyFont="1" applyFill="1" applyBorder="1" applyAlignment="1">
      <alignment horizontal="left" vertical="center" wrapText="1"/>
    </xf>
    <xf numFmtId="0" fontId="8" fillId="34" borderId="20" xfId="0" applyFont="1" applyFill="1" applyBorder="1" applyAlignment="1">
      <alignment horizontal="left" vertical="center" wrapText="1"/>
    </xf>
    <xf numFmtId="0" fontId="8" fillId="34" borderId="14" xfId="0" applyFont="1" applyFill="1" applyBorder="1" applyAlignment="1">
      <alignment horizontal="left" vertical="center" wrapText="1"/>
    </xf>
    <xf numFmtId="0" fontId="24" fillId="0" borderId="0" xfId="0" applyFont="1" applyAlignment="1">
      <alignment horizontal="center" vertical="center"/>
    </xf>
    <xf numFmtId="0" fontId="0" fillId="0" borderId="0" xfId="0" applyAlignment="1">
      <alignment horizontal="center" vertical="center"/>
    </xf>
    <xf numFmtId="0" fontId="22" fillId="0" borderId="22" xfId="0" applyFont="1" applyBorder="1" applyAlignment="1">
      <alignment horizontal="center" textRotation="90"/>
    </xf>
    <xf numFmtId="0" fontId="22" fillId="0" borderId="27" xfId="0" applyFont="1" applyBorder="1" applyAlignment="1">
      <alignment horizontal="center" textRotation="90"/>
    </xf>
    <xf numFmtId="0" fontId="8" fillId="0" borderId="17" xfId="0" applyFont="1" applyBorder="1" applyAlignment="1">
      <alignment horizontal="left" vertical="center" wrapText="1"/>
    </xf>
    <xf numFmtId="0" fontId="8" fillId="0" borderId="33" xfId="0" applyFont="1" applyBorder="1" applyAlignment="1">
      <alignment horizontal="left" vertical="center" wrapText="1"/>
    </xf>
    <xf numFmtId="0" fontId="23" fillId="0" borderId="15"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4" xfId="0" applyFont="1" applyBorder="1" applyAlignment="1">
      <alignment horizontal="center" vertical="center" wrapText="1"/>
    </xf>
    <xf numFmtId="0" fontId="8" fillId="0" borderId="37" xfId="0" applyFont="1" applyBorder="1" applyAlignment="1">
      <alignment horizontal="left" vertical="center" wrapText="1"/>
    </xf>
    <xf numFmtId="0" fontId="22" fillId="0" borderId="10" xfId="0" applyFont="1" applyBorder="1" applyAlignment="1">
      <alignment horizontal="left" vertical="center"/>
    </xf>
    <xf numFmtId="0" fontId="8" fillId="33" borderId="15"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33" xfId="0" applyFont="1" applyBorder="1" applyAlignment="1">
      <alignment horizontal="center" vertical="center" wrapText="1"/>
    </xf>
    <xf numFmtId="0" fontId="8" fillId="0" borderId="17" xfId="0" applyFont="1" applyBorder="1" applyAlignment="1">
      <alignment horizontal="left" vertical="center" wrapText="1"/>
    </xf>
    <xf numFmtId="0" fontId="8" fillId="34" borderId="15" xfId="0" applyFont="1" applyFill="1" applyBorder="1" applyAlignment="1">
      <alignment horizontal="left" vertical="center" wrapText="1"/>
    </xf>
    <xf numFmtId="0" fontId="8" fillId="34" borderId="14" xfId="0" applyFont="1" applyFill="1" applyBorder="1" applyAlignment="1">
      <alignment horizontal="left" vertical="center" wrapText="1"/>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0" fillId="0" borderId="0" xfId="0" applyAlignment="1">
      <alignment horizontal="center" vertical="top" wrapText="1"/>
    </xf>
    <xf numFmtId="0" fontId="21" fillId="0" borderId="0" xfId="0" applyFont="1" applyAlignment="1">
      <alignment horizontal="center" vertical="top" wrapText="1"/>
    </xf>
    <xf numFmtId="0" fontId="8" fillId="0" borderId="33" xfId="0" applyFont="1" applyBorder="1" applyAlignment="1">
      <alignment horizontal="left" vertical="center" wrapText="1"/>
    </xf>
    <xf numFmtId="0" fontId="8" fillId="34" borderId="20" xfId="0" applyFont="1" applyFill="1" applyBorder="1" applyAlignment="1">
      <alignment horizontal="left" vertical="center" wrapText="1"/>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22" fillId="0" borderId="38" xfId="0" applyFont="1" applyFill="1" applyBorder="1" applyAlignment="1">
      <alignment horizontal="center" vertical="center" textRotation="90"/>
    </xf>
    <xf numFmtId="0" fontId="22" fillId="0" borderId="39" xfId="0" applyFont="1" applyFill="1" applyBorder="1" applyAlignment="1">
      <alignment horizontal="center" vertical="center" textRotation="90"/>
    </xf>
    <xf numFmtId="0" fontId="22" fillId="0" borderId="40" xfId="0" applyFont="1" applyFill="1" applyBorder="1" applyAlignment="1">
      <alignment horizontal="center" vertical="center" textRotation="90"/>
    </xf>
    <xf numFmtId="0" fontId="22" fillId="0" borderId="19" xfId="0" applyFont="1" applyBorder="1" applyAlignment="1">
      <alignment horizontal="center"/>
    </xf>
    <xf numFmtId="0" fontId="22" fillId="0" borderId="0" xfId="0" applyFont="1" applyFill="1" applyBorder="1" applyAlignment="1">
      <alignment horizontal="center"/>
    </xf>
    <xf numFmtId="0" fontId="22" fillId="0" borderId="19" xfId="0" applyFont="1" applyBorder="1" applyAlignment="1">
      <alignment horizontal="center" textRotation="90"/>
    </xf>
    <xf numFmtId="0" fontId="22" fillId="0" borderId="18" xfId="0" applyFont="1" applyBorder="1" applyAlignment="1">
      <alignment horizontal="center" vertical="center" textRotation="90"/>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12" xfId="0" applyFont="1" applyBorder="1" applyAlignment="1">
      <alignment horizontal="left" vertical="center" wrapText="1"/>
    </xf>
    <xf numFmtId="0" fontId="22" fillId="0" borderId="15" xfId="0" applyFont="1" applyBorder="1" applyAlignment="1">
      <alignment horizontal="center" textRotation="90" wrapText="1"/>
    </xf>
    <xf numFmtId="0" fontId="22" fillId="0" borderId="20" xfId="0" applyFont="1" applyBorder="1" applyAlignment="1">
      <alignment horizontal="center" textRotation="90" wrapText="1"/>
    </xf>
    <xf numFmtId="0" fontId="22" fillId="0" borderId="14" xfId="0" applyFont="1" applyBorder="1" applyAlignment="1">
      <alignment horizontal="center" textRotation="90" wrapText="1"/>
    </xf>
    <xf numFmtId="0" fontId="22" fillId="0" borderId="18" xfId="0" applyFont="1" applyBorder="1" applyAlignment="1">
      <alignment horizontal="center"/>
    </xf>
    <xf numFmtId="0" fontId="22" fillId="0" borderId="18" xfId="0" applyFont="1" applyBorder="1" applyAlignment="1">
      <alignment horizontal="center" textRotation="90" shrinkToFit="1"/>
    </xf>
    <xf numFmtId="0" fontId="25" fillId="0" borderId="19" xfId="0" applyFont="1" applyBorder="1" applyAlignment="1">
      <alignment horizontal="center" vertical="center" wrapText="1"/>
    </xf>
    <xf numFmtId="0" fontId="0" fillId="0" borderId="28" xfId="0" applyBorder="1" applyAlignment="1">
      <alignment horizontal="center"/>
    </xf>
    <xf numFmtId="0" fontId="0" fillId="0" borderId="41" xfId="0" applyBorder="1" applyAlignment="1">
      <alignment horizontal="center"/>
    </xf>
    <xf numFmtId="0" fontId="0" fillId="0" borderId="18" xfId="0" applyBorder="1" applyAlignment="1">
      <alignment horizontal="center"/>
    </xf>
    <xf numFmtId="0" fontId="30" fillId="0" borderId="19" xfId="0" applyFont="1" applyBorder="1" applyAlignment="1">
      <alignment horizontal="center" vertical="center" wrapText="1"/>
    </xf>
    <xf numFmtId="0" fontId="26" fillId="0" borderId="19" xfId="0" applyFont="1" applyBorder="1" applyAlignment="1">
      <alignment horizontal="center" vertical="center" wrapTex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0"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29" fillId="0" borderId="0" xfId="0" applyFont="1" applyAlignment="1">
      <alignment vertical="center" wrapText="1"/>
    </xf>
    <xf numFmtId="0" fontId="29" fillId="0" borderId="0" xfId="0" applyFont="1" applyBorder="1" applyAlignment="1">
      <alignment vertical="center" wrapText="1"/>
    </xf>
    <xf numFmtId="0" fontId="26" fillId="0" borderId="0" xfId="0" applyFont="1" applyBorder="1" applyAlignment="1">
      <alignment vertical="center" wrapText="1"/>
    </xf>
    <xf numFmtId="0" fontId="25" fillId="0" borderId="22" xfId="0" applyFont="1" applyBorder="1" applyAlignment="1">
      <alignment horizontal="center" vertical="center" wrapText="1"/>
    </xf>
    <xf numFmtId="9" fontId="33" fillId="0" borderId="22" xfId="50" applyNumberFormat="1" applyFont="1" applyBorder="1" applyAlignment="1">
      <alignment horizontal="center" vertical="center" wrapText="1"/>
    </xf>
    <xf numFmtId="9" fontId="33" fillId="0" borderId="26" xfId="50" applyNumberFormat="1" applyFont="1" applyBorder="1" applyAlignment="1">
      <alignment horizontal="center" vertical="center" wrapText="1"/>
    </xf>
    <xf numFmtId="9" fontId="33" fillId="0" borderId="27" xfId="50" applyNumberFormat="1" applyFont="1" applyBorder="1" applyAlignment="1">
      <alignment horizontal="center" vertical="center" wrapText="1"/>
    </xf>
    <xf numFmtId="0" fontId="0" fillId="0" borderId="0" xfId="0" applyAlignment="1">
      <alignment horizontal="left" vertical="top" wrapText="1"/>
    </xf>
    <xf numFmtId="0" fontId="0" fillId="0" borderId="36" xfId="0" applyBorder="1" applyAlignment="1">
      <alignment vertical="center" wrapText="1"/>
    </xf>
    <xf numFmtId="0" fontId="0" fillId="0" borderId="0" xfId="0" applyBorder="1" applyAlignment="1">
      <alignment vertical="center" wrapText="1"/>
    </xf>
    <xf numFmtId="9" fontId="33" fillId="0" borderId="19" xfId="50" applyFont="1" applyBorder="1" applyAlignment="1">
      <alignment horizontal="center" vertical="center" wrapText="1"/>
    </xf>
    <xf numFmtId="0" fontId="32" fillId="0" borderId="28" xfId="0" applyFont="1" applyBorder="1" applyAlignment="1">
      <alignment vertical="center" wrapText="1"/>
    </xf>
    <xf numFmtId="0" fontId="32" fillId="0" borderId="41" xfId="0" applyFont="1" applyBorder="1" applyAlignment="1">
      <alignment vertical="center" wrapText="1"/>
    </xf>
    <xf numFmtId="0" fontId="32" fillId="0" borderId="18" xfId="0" applyFont="1" applyBorder="1" applyAlignment="1">
      <alignment vertical="center" wrapText="1"/>
    </xf>
    <xf numFmtId="0" fontId="22" fillId="38" borderId="19" xfId="0" applyFont="1" applyFill="1" applyBorder="1" applyAlignment="1">
      <alignment/>
    </xf>
    <xf numFmtId="0" fontId="22" fillId="39" borderId="19" xfId="0" applyFont="1" applyFill="1" applyBorder="1" applyAlignment="1">
      <alignment/>
    </xf>
    <xf numFmtId="0" fontId="2" fillId="0" borderId="17"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1971675</xdr:colOff>
      <xdr:row>14</xdr:row>
      <xdr:rowOff>28575</xdr:rowOff>
    </xdr:from>
    <xdr:to>
      <xdr:col>2</xdr:col>
      <xdr:colOff>295275</xdr:colOff>
      <xdr:row>15</xdr:row>
      <xdr:rowOff>28575</xdr:rowOff>
    </xdr:to>
    <xdr:grpSp>
      <xdr:nvGrpSpPr>
        <xdr:cNvPr id="1" name="Groupe 7"/>
        <xdr:cNvGrpSpPr>
          <a:grpSpLocks/>
        </xdr:cNvGrpSpPr>
      </xdr:nvGrpSpPr>
      <xdr:grpSpPr>
        <a:xfrm>
          <a:off x="4019550" y="3152775"/>
          <a:ext cx="1028700" cy="1371600"/>
          <a:chOff x="6444" y="6408"/>
          <a:chExt cx="1260" cy="540"/>
        </a:xfrm>
        <a:solidFill>
          <a:srgbClr val="FFFFFF"/>
        </a:solidFill>
      </xdr:grpSpPr>
      <xdr:sp>
        <xdr:nvSpPr>
          <xdr:cNvPr id="2" name="AutoShape 9"/>
          <xdr:cNvSpPr>
            <a:spLocks/>
          </xdr:cNvSpPr>
        </xdr:nvSpPr>
        <xdr:spPr>
          <a:xfrm>
            <a:off x="6444" y="6474"/>
            <a:ext cx="187" cy="421"/>
          </a:xfrm>
          <a:prstGeom prst="rightBrace">
            <a:avLst/>
          </a:prstGeom>
          <a:noFill/>
          <a:ln w="12700" cmpd="sng">
            <a:solidFill>
              <a:srgbClr val="000000"/>
            </a:solidFill>
            <a:headEnd type="none"/>
            <a:tailEnd type="none"/>
          </a:ln>
        </xdr:spPr>
        <xdr:txBody>
          <a:bodyPr vertOverflow="clip" wrap="square" lIns="91440" tIns="91440" rIns="91440" bIns="91440"/>
          <a:p>
            <a:pPr algn="l">
              <a:defRPr/>
            </a:pPr>
            <a:r>
              <a:rPr lang="en-US" cap="none" u="none" baseline="0">
                <a:latin typeface="Calibri"/>
                <a:ea typeface="Calibri"/>
                <a:cs typeface="Calibri"/>
              </a:rPr>
              <a:t/>
            </a:r>
          </a:p>
        </xdr:txBody>
      </xdr:sp>
      <xdr:sp>
        <xdr:nvSpPr>
          <xdr:cNvPr id="3" name="Text Box 10"/>
          <xdr:cNvSpPr txBox="1">
            <a:spLocks noChangeArrowheads="1"/>
          </xdr:cNvSpPr>
        </xdr:nvSpPr>
        <xdr:spPr>
          <a:xfrm>
            <a:off x="6631" y="6408"/>
            <a:ext cx="1073" cy="540"/>
          </a:xfrm>
          <a:prstGeom prst="rect">
            <a:avLst/>
          </a:prstGeom>
          <a:noFill/>
          <a:ln w="9525" cmpd="sng">
            <a:noFill/>
          </a:ln>
        </xdr:spPr>
        <xdr:txBody>
          <a:bodyPr vertOverflow="clip" wrap="square" lIns="91440" tIns="91440" rIns="91440" bIns="91440"/>
          <a:p>
            <a:pPr algn="l">
              <a:defRPr/>
            </a:pPr>
            <a:r>
              <a:rPr lang="en-US" cap="none" sz="1100" b="1" i="0" u="none" baseline="0">
                <a:solidFill>
                  <a:srgbClr val="000000"/>
                </a:solidFill>
              </a:rPr>
              <a:t>APPEL</a:t>
            </a:r>
          </a:p>
        </xdr:txBody>
      </xdr:sp>
    </xdr:grpSp>
    <xdr:clientData/>
  </xdr:twoCellAnchor>
  <xdr:twoCellAnchor>
    <xdr:from>
      <xdr:col>1</xdr:col>
      <xdr:colOff>1933575</xdr:colOff>
      <xdr:row>19</xdr:row>
      <xdr:rowOff>57150</xdr:rowOff>
    </xdr:from>
    <xdr:to>
      <xdr:col>2</xdr:col>
      <xdr:colOff>581025</xdr:colOff>
      <xdr:row>19</xdr:row>
      <xdr:rowOff>1524000</xdr:rowOff>
    </xdr:to>
    <xdr:grpSp>
      <xdr:nvGrpSpPr>
        <xdr:cNvPr id="4" name="Groupe 7"/>
        <xdr:cNvGrpSpPr>
          <a:grpSpLocks/>
        </xdr:cNvGrpSpPr>
      </xdr:nvGrpSpPr>
      <xdr:grpSpPr>
        <a:xfrm>
          <a:off x="3981450" y="5848350"/>
          <a:ext cx="1352550" cy="1476375"/>
          <a:chOff x="3981450" y="4467495"/>
          <a:chExt cx="1352550" cy="1638030"/>
        </a:xfrm>
        <a:solidFill>
          <a:srgbClr val="FFFFFF"/>
        </a:solidFill>
      </xdr:grpSpPr>
      <xdr:sp>
        <xdr:nvSpPr>
          <xdr:cNvPr id="5" name="Text Box 12"/>
          <xdr:cNvSpPr txBox="1">
            <a:spLocks noChangeArrowheads="1"/>
          </xdr:cNvSpPr>
        </xdr:nvSpPr>
        <xdr:spPr>
          <a:xfrm>
            <a:off x="4152886" y="5124755"/>
            <a:ext cx="1181114" cy="247752"/>
          </a:xfrm>
          <a:prstGeom prst="rect">
            <a:avLst/>
          </a:prstGeom>
          <a:noFill/>
          <a:ln w="9525" cmpd="sng">
            <a:noFill/>
          </a:ln>
        </xdr:spPr>
        <xdr:txBody>
          <a:bodyPr vertOverflow="clip" wrap="square"/>
          <a:p>
            <a:pPr algn="l">
              <a:defRPr/>
            </a:pPr>
            <a:r>
              <a:rPr lang="en-US" cap="none" sz="1100" b="1" i="0" u="none" baseline="0">
                <a:solidFill>
                  <a:srgbClr val="000000"/>
                </a:solidFill>
              </a:rPr>
              <a:t>APPEL</a:t>
            </a:r>
          </a:p>
        </xdr:txBody>
      </xdr:sp>
      <xdr:sp>
        <xdr:nvSpPr>
          <xdr:cNvPr id="6" name="AutoShape 13"/>
          <xdr:cNvSpPr>
            <a:spLocks/>
          </xdr:cNvSpPr>
        </xdr:nvSpPr>
        <xdr:spPr>
          <a:xfrm>
            <a:off x="3981450" y="4467495"/>
            <a:ext cx="200177" cy="1638030"/>
          </a:xfrm>
          <a:prstGeom prst="rightBrace">
            <a:avLst/>
          </a:prstGeom>
          <a:noFill/>
          <a:ln w="12700" cmpd="sng">
            <a:solidFill>
              <a:srgbClr val="000000"/>
            </a:solidFill>
            <a:headEnd type="none"/>
            <a:tailEnd type="none"/>
          </a:ln>
        </xdr:spPr>
        <xdr:txBody>
          <a:bodyPr vertOverflow="clip" wrap="square" lIns="91440" tIns="91440" rIns="91440" bIns="91440"/>
          <a:p>
            <a:pPr algn="l">
              <a:defRPr/>
            </a:pPr>
            <a:r>
              <a:rPr lang="en-US" cap="none" u="none" baseline="0">
                <a:latin typeface="Calibri"/>
                <a:ea typeface="Calibri"/>
                <a:cs typeface="Calibri"/>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DMINI~1\LOCALS~1\Temp\R&#233;pertoire%20temporaire%201%20pour%20trousse_de_d&#233;marrage_formation[1].zip\grille%20CCF%20Stat%20et%20Suite%20version%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ille d'observation"/>
      <sheetName val="Grille bilan élève (1)"/>
      <sheetName val="Grille bilan élève (2)"/>
    </sheetNames>
    <sheetDataSet>
      <sheetData sheetId="0">
        <row r="2">
          <cell r="G2" t="str">
            <v>Elève 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1"/>
  <sheetViews>
    <sheetView tabSelected="1" zoomScalePageLayoutView="0" workbookViewId="0" topLeftCell="A1">
      <selection activeCell="J29" sqref="J29"/>
    </sheetView>
  </sheetViews>
  <sheetFormatPr defaultColWidth="11.421875" defaultRowHeight="15"/>
  <cols>
    <col min="1" max="1" width="6.8515625" style="0" customWidth="1"/>
    <col min="2" max="2" width="16.8515625" style="0" customWidth="1"/>
    <col min="3" max="3" width="15.8515625" style="0" customWidth="1"/>
    <col min="5" max="5" width="16.28125" style="0" customWidth="1"/>
    <col min="6" max="6" width="5.7109375" style="0" customWidth="1"/>
    <col min="7" max="7" width="6.7109375" style="0" customWidth="1"/>
    <col min="8" max="8" width="5.7109375" style="0" customWidth="1"/>
  </cols>
  <sheetData>
    <row r="1" spans="1:8" ht="30" customHeight="1" thickBot="1">
      <c r="A1" s="1"/>
      <c r="B1" s="2"/>
      <c r="C1" s="123"/>
      <c r="D1" s="124"/>
      <c r="E1" s="4"/>
      <c r="F1" s="92" t="s">
        <v>0</v>
      </c>
      <c r="G1" s="92" t="s">
        <v>1</v>
      </c>
      <c r="H1" s="92" t="s">
        <v>2</v>
      </c>
    </row>
    <row r="2" spans="1:8" ht="15.75" customHeight="1" thickBot="1">
      <c r="A2" s="3"/>
      <c r="B2" s="14" t="s">
        <v>3</v>
      </c>
      <c r="C2" s="15" t="s">
        <v>4</v>
      </c>
      <c r="D2" s="125" t="s">
        <v>5</v>
      </c>
      <c r="E2" s="126"/>
      <c r="F2" s="93"/>
      <c r="G2" s="93"/>
      <c r="H2" s="93"/>
    </row>
    <row r="3" spans="1:8" ht="24" customHeight="1">
      <c r="A3" s="111" t="s">
        <v>6</v>
      </c>
      <c r="B3" s="102" t="s">
        <v>7</v>
      </c>
      <c r="C3" s="97" t="s">
        <v>8</v>
      </c>
      <c r="D3" s="115" t="s">
        <v>9</v>
      </c>
      <c r="E3" s="116"/>
      <c r="F3" s="107"/>
      <c r="G3" s="120">
        <v>1</v>
      </c>
      <c r="H3" s="107"/>
    </row>
    <row r="4" spans="1:8" ht="12.75" customHeight="1">
      <c r="A4" s="112"/>
      <c r="B4" s="103"/>
      <c r="C4" s="98"/>
      <c r="D4" s="117" t="s">
        <v>10</v>
      </c>
      <c r="E4" s="118"/>
      <c r="F4" s="119"/>
      <c r="G4" s="121"/>
      <c r="H4" s="119"/>
    </row>
    <row r="5" spans="1:8" ht="45" customHeight="1" thickBot="1">
      <c r="A5" s="112"/>
      <c r="B5" s="104"/>
      <c r="C5" s="99"/>
      <c r="D5" s="127" t="s">
        <v>11</v>
      </c>
      <c r="E5" s="128"/>
      <c r="F5" s="108"/>
      <c r="G5" s="122"/>
      <c r="H5" s="108"/>
    </row>
    <row r="6" spans="1:8" ht="18" customHeight="1" thickBot="1">
      <c r="A6" s="112"/>
      <c r="B6" s="102" t="s">
        <v>12</v>
      </c>
      <c r="C6" s="97" t="s">
        <v>13</v>
      </c>
      <c r="D6" s="109" t="s">
        <v>14</v>
      </c>
      <c r="E6" s="110"/>
      <c r="F6" s="5"/>
      <c r="G6" s="21">
        <v>0.5</v>
      </c>
      <c r="H6" s="6"/>
    </row>
    <row r="7" spans="1:8" ht="16.5" customHeight="1" thickBot="1">
      <c r="A7" s="112"/>
      <c r="B7" s="104"/>
      <c r="C7" s="99"/>
      <c r="D7" s="109" t="s">
        <v>15</v>
      </c>
      <c r="E7" s="110"/>
      <c r="F7" s="5"/>
      <c r="G7" s="21">
        <v>0.5</v>
      </c>
      <c r="H7" s="7"/>
    </row>
    <row r="8" spans="1:8" ht="16.5" customHeight="1" thickBot="1">
      <c r="A8" s="112"/>
      <c r="B8" s="102" t="s">
        <v>16</v>
      </c>
      <c r="C8" s="97" t="s">
        <v>17</v>
      </c>
      <c r="D8" s="109" t="s">
        <v>18</v>
      </c>
      <c r="E8" s="110"/>
      <c r="F8" s="5"/>
      <c r="G8" s="21">
        <v>1</v>
      </c>
      <c r="H8" s="7"/>
    </row>
    <row r="9" spans="1:8" ht="16.5" customHeight="1" thickBot="1">
      <c r="A9" s="112"/>
      <c r="B9" s="103"/>
      <c r="C9" s="98"/>
      <c r="D9" s="109" t="s">
        <v>19</v>
      </c>
      <c r="E9" s="110"/>
      <c r="F9" s="5"/>
      <c r="G9" s="21">
        <v>0.5</v>
      </c>
      <c r="H9" s="7"/>
    </row>
    <row r="10" spans="1:8" ht="16.5" thickBot="1">
      <c r="A10" s="112"/>
      <c r="B10" s="103"/>
      <c r="C10" s="98"/>
      <c r="D10" s="109" t="s">
        <v>20</v>
      </c>
      <c r="E10" s="110"/>
      <c r="F10" s="5"/>
      <c r="G10" s="21">
        <v>0.5</v>
      </c>
      <c r="H10" s="7"/>
    </row>
    <row r="11" spans="1:8" ht="16.5" thickBot="1">
      <c r="A11" s="112"/>
      <c r="B11" s="104"/>
      <c r="C11" s="99"/>
      <c r="D11" s="109" t="s">
        <v>21</v>
      </c>
      <c r="E11" s="110"/>
      <c r="F11" s="5"/>
      <c r="G11" s="21">
        <v>1.5</v>
      </c>
      <c r="H11" s="7"/>
    </row>
    <row r="12" spans="1:8" ht="16.5" customHeight="1" thickBot="1">
      <c r="A12" s="112"/>
      <c r="B12" s="129" t="s">
        <v>22</v>
      </c>
      <c r="C12" s="97" t="s">
        <v>23</v>
      </c>
      <c r="D12" s="109" t="s">
        <v>24</v>
      </c>
      <c r="E12" s="110"/>
      <c r="F12" s="5"/>
      <c r="G12" s="21">
        <v>0.5</v>
      </c>
      <c r="H12" s="107" t="s">
        <v>25</v>
      </c>
    </row>
    <row r="13" spans="1:8" ht="24" customHeight="1" thickBot="1">
      <c r="A13" s="112"/>
      <c r="B13" s="130"/>
      <c r="C13" s="98"/>
      <c r="D13" s="109" t="s">
        <v>26</v>
      </c>
      <c r="E13" s="110"/>
      <c r="F13" s="5"/>
      <c r="G13" s="21">
        <v>0</v>
      </c>
      <c r="H13" s="119"/>
    </row>
    <row r="14" spans="1:8" ht="19.5" customHeight="1" thickBot="1">
      <c r="A14" s="113"/>
      <c r="B14" s="131"/>
      <c r="C14" s="99"/>
      <c r="D14" s="109" t="s">
        <v>27</v>
      </c>
      <c r="E14" s="110"/>
      <c r="F14" s="5"/>
      <c r="G14" s="21">
        <v>1</v>
      </c>
      <c r="H14" s="108"/>
    </row>
    <row r="15" spans="1:8" ht="17.25" customHeight="1" thickBot="1">
      <c r="A15" s="13"/>
      <c r="B15" s="83" t="s">
        <v>55</v>
      </c>
      <c r="C15" s="84"/>
      <c r="D15" s="84"/>
      <c r="E15" s="84"/>
      <c r="F15" s="85"/>
      <c r="G15" s="79">
        <f>G3+G6+G7+G8+G9+G10+G11+G14</f>
        <v>6.5</v>
      </c>
      <c r="H15" s="80" t="s">
        <v>123</v>
      </c>
    </row>
    <row r="16" ht="6.75" customHeight="1" thickBot="1"/>
    <row r="17" spans="1:8" ht="30" customHeight="1" thickBot="1">
      <c r="A17" s="1"/>
      <c r="B17" s="2"/>
      <c r="C17" s="123"/>
      <c r="D17" s="124"/>
      <c r="E17" s="4"/>
      <c r="F17" s="92" t="s">
        <v>0</v>
      </c>
      <c r="G17" s="92" t="s">
        <v>1</v>
      </c>
      <c r="H17" s="92" t="s">
        <v>2</v>
      </c>
    </row>
    <row r="18" spans="1:8" ht="15.75" thickBot="1">
      <c r="A18" s="3"/>
      <c r="B18" s="14" t="s">
        <v>3</v>
      </c>
      <c r="C18" s="15" t="s">
        <v>4</v>
      </c>
      <c r="D18" s="125" t="s">
        <v>5</v>
      </c>
      <c r="E18" s="126"/>
      <c r="F18" s="93"/>
      <c r="G18" s="93"/>
      <c r="H18" s="93"/>
    </row>
    <row r="19" spans="1:8" ht="20.25" customHeight="1" thickBot="1">
      <c r="A19" s="111" t="s">
        <v>28</v>
      </c>
      <c r="B19" s="102" t="s">
        <v>12</v>
      </c>
      <c r="C19" s="97" t="s">
        <v>29</v>
      </c>
      <c r="D19" s="16" t="s">
        <v>30</v>
      </c>
      <c r="E19" s="78" t="s">
        <v>120</v>
      </c>
      <c r="F19" s="10"/>
      <c r="G19" s="22">
        <v>0.5</v>
      </c>
      <c r="H19" s="10"/>
    </row>
    <row r="20" spans="1:8" ht="16.5" customHeight="1" thickBot="1">
      <c r="A20" s="112"/>
      <c r="B20" s="104"/>
      <c r="C20" s="99"/>
      <c r="D20" s="16" t="s">
        <v>31</v>
      </c>
      <c r="E20" s="78" t="s">
        <v>120</v>
      </c>
      <c r="F20" s="11"/>
      <c r="G20" s="23">
        <v>1</v>
      </c>
      <c r="H20" s="11"/>
    </row>
    <row r="21" spans="1:8" ht="22.5" customHeight="1" thickBot="1">
      <c r="A21" s="112"/>
      <c r="B21" s="8" t="s">
        <v>32</v>
      </c>
      <c r="C21" s="97" t="s">
        <v>33</v>
      </c>
      <c r="D21" s="109" t="s">
        <v>34</v>
      </c>
      <c r="E21" s="110"/>
      <c r="F21" s="11"/>
      <c r="G21" s="23">
        <v>0.5</v>
      </c>
      <c r="H21" s="11"/>
    </row>
    <row r="22" spans="1:8" ht="16.5" customHeight="1" thickBot="1">
      <c r="A22" s="112"/>
      <c r="B22" s="9"/>
      <c r="C22" s="99"/>
      <c r="D22" s="109" t="s">
        <v>35</v>
      </c>
      <c r="E22" s="110"/>
      <c r="F22" s="11"/>
      <c r="G22" s="23">
        <v>0.5</v>
      </c>
      <c r="H22" s="11"/>
    </row>
    <row r="23" spans="1:8" ht="18" customHeight="1" thickBot="1">
      <c r="A23" s="112"/>
      <c r="B23" s="102" t="s">
        <v>7</v>
      </c>
      <c r="C23" s="97" t="s">
        <v>65</v>
      </c>
      <c r="D23" s="109" t="s">
        <v>36</v>
      </c>
      <c r="E23" s="110"/>
      <c r="F23" s="11"/>
      <c r="G23" s="120">
        <v>0.5</v>
      </c>
      <c r="H23" s="11"/>
    </row>
    <row r="24" spans="1:8" ht="20.25" customHeight="1" thickBot="1">
      <c r="A24" s="112"/>
      <c r="B24" s="103"/>
      <c r="C24" s="98"/>
      <c r="D24" s="109" t="s">
        <v>37</v>
      </c>
      <c r="E24" s="110"/>
      <c r="F24" s="11"/>
      <c r="G24" s="122"/>
      <c r="H24" s="11"/>
    </row>
    <row r="25" spans="1:8" ht="16.5" customHeight="1" thickBot="1">
      <c r="A25" s="112"/>
      <c r="B25" s="103"/>
      <c r="C25" s="98"/>
      <c r="D25" s="109" t="s">
        <v>38</v>
      </c>
      <c r="E25" s="110"/>
      <c r="F25" s="11"/>
      <c r="G25" s="23">
        <v>0.5</v>
      </c>
      <c r="H25" s="11"/>
    </row>
    <row r="26" spans="1:8" ht="16.5" customHeight="1" thickBot="1">
      <c r="A26" s="112"/>
      <c r="B26" s="103"/>
      <c r="C26" s="99"/>
      <c r="D26" s="109" t="s">
        <v>39</v>
      </c>
      <c r="E26" s="110"/>
      <c r="F26" s="11"/>
      <c r="G26" s="23">
        <v>0.5</v>
      </c>
      <c r="H26" s="11"/>
    </row>
    <row r="27" spans="1:8" ht="16.5" customHeight="1" thickBot="1">
      <c r="A27" s="112"/>
      <c r="B27" s="103"/>
      <c r="C27" s="94" t="s">
        <v>40</v>
      </c>
      <c r="D27" s="109" t="s">
        <v>41</v>
      </c>
      <c r="E27" s="110"/>
      <c r="F27" s="11"/>
      <c r="G27" s="23">
        <v>0.5</v>
      </c>
      <c r="H27" s="11"/>
    </row>
    <row r="28" spans="1:8" ht="16.5" customHeight="1" thickBot="1">
      <c r="A28" s="112"/>
      <c r="B28" s="104"/>
      <c r="C28" s="96"/>
      <c r="D28" s="109" t="s">
        <v>42</v>
      </c>
      <c r="E28" s="110"/>
      <c r="F28" s="11"/>
      <c r="G28" s="23">
        <v>0.5</v>
      </c>
      <c r="H28" s="11"/>
    </row>
    <row r="29" spans="1:8" ht="16.5" customHeight="1" thickBot="1">
      <c r="A29" s="112"/>
      <c r="B29" s="102" t="s">
        <v>43</v>
      </c>
      <c r="C29" s="97" t="s">
        <v>44</v>
      </c>
      <c r="D29" s="105" t="s">
        <v>41</v>
      </c>
      <c r="E29" s="17" t="s">
        <v>45</v>
      </c>
      <c r="F29" s="11"/>
      <c r="G29" s="23">
        <v>0.5</v>
      </c>
      <c r="H29" s="107" t="s">
        <v>25</v>
      </c>
    </row>
    <row r="30" spans="1:10" ht="16.5" customHeight="1" thickBot="1">
      <c r="A30" s="112"/>
      <c r="B30" s="103"/>
      <c r="C30" s="98"/>
      <c r="D30" s="106"/>
      <c r="E30" s="17" t="s">
        <v>46</v>
      </c>
      <c r="F30" s="11"/>
      <c r="G30" s="23">
        <v>1</v>
      </c>
      <c r="H30" s="108"/>
      <c r="J30" s="26"/>
    </row>
    <row r="31" spans="1:8" ht="16.5" customHeight="1" thickBot="1">
      <c r="A31" s="112"/>
      <c r="B31" s="103"/>
      <c r="C31" s="98"/>
      <c r="D31" s="105" t="s">
        <v>42</v>
      </c>
      <c r="E31" s="17" t="s">
        <v>45</v>
      </c>
      <c r="F31" s="11"/>
      <c r="G31" s="23">
        <v>0.5</v>
      </c>
      <c r="H31" s="107" t="s">
        <v>25</v>
      </c>
    </row>
    <row r="32" spans="1:8" ht="16.5" customHeight="1" thickBot="1">
      <c r="A32" s="112"/>
      <c r="B32" s="103"/>
      <c r="C32" s="99"/>
      <c r="D32" s="106"/>
      <c r="E32" s="17" t="s">
        <v>46</v>
      </c>
      <c r="F32" s="11"/>
      <c r="G32" s="23">
        <v>1</v>
      </c>
      <c r="H32" s="108"/>
    </row>
    <row r="33" spans="1:8" ht="16.5" customHeight="1" thickBot="1">
      <c r="A33" s="112"/>
      <c r="B33" s="103"/>
      <c r="C33" s="97" t="s">
        <v>47</v>
      </c>
      <c r="D33" s="109" t="s">
        <v>45</v>
      </c>
      <c r="E33" s="110"/>
      <c r="F33" s="11"/>
      <c r="G33" s="23"/>
      <c r="H33" s="107" t="s">
        <v>25</v>
      </c>
    </row>
    <row r="34" spans="1:8" ht="16.5" customHeight="1" thickBot="1">
      <c r="A34" s="112"/>
      <c r="B34" s="104"/>
      <c r="C34" s="99"/>
      <c r="D34" s="109" t="s">
        <v>46</v>
      </c>
      <c r="E34" s="110"/>
      <c r="F34" s="11"/>
      <c r="G34" s="23">
        <v>0.5</v>
      </c>
      <c r="H34" s="108"/>
    </row>
    <row r="35" spans="1:8" ht="29.25" customHeight="1" thickBot="1">
      <c r="A35" s="112"/>
      <c r="B35" s="89" t="s">
        <v>48</v>
      </c>
      <c r="C35" s="25" t="s">
        <v>49</v>
      </c>
      <c r="D35" s="212" t="s">
        <v>124</v>
      </c>
      <c r="E35" s="114"/>
      <c r="F35" s="12"/>
      <c r="G35" s="77">
        <v>1</v>
      </c>
      <c r="H35" s="12"/>
    </row>
    <row r="36" spans="1:8" ht="23.25" customHeight="1" thickBot="1">
      <c r="A36" s="112"/>
      <c r="B36" s="90"/>
      <c r="C36" s="94" t="s">
        <v>50</v>
      </c>
      <c r="D36" s="18" t="s">
        <v>51</v>
      </c>
      <c r="E36" s="19" t="s">
        <v>52</v>
      </c>
      <c r="F36" s="12"/>
      <c r="G36" s="77">
        <v>2</v>
      </c>
      <c r="H36" s="12"/>
    </row>
    <row r="37" spans="1:8" ht="16.5" customHeight="1" thickBot="1">
      <c r="A37" s="112"/>
      <c r="B37" s="90"/>
      <c r="C37" s="95"/>
      <c r="D37" s="20"/>
      <c r="E37" s="19" t="s">
        <v>53</v>
      </c>
      <c r="F37" s="12"/>
      <c r="G37" s="77">
        <v>0.5</v>
      </c>
      <c r="H37" s="12"/>
    </row>
    <row r="38" spans="1:8" ht="27" customHeight="1" thickBot="1">
      <c r="A38" s="112"/>
      <c r="B38" s="90"/>
      <c r="C38" s="95"/>
      <c r="D38" s="100" t="s">
        <v>54</v>
      </c>
      <c r="E38" s="19" t="s">
        <v>52</v>
      </c>
      <c r="F38" s="12"/>
      <c r="G38" s="77">
        <v>2</v>
      </c>
      <c r="H38" s="12"/>
    </row>
    <row r="39" spans="1:8" ht="16.5" customHeight="1" thickBot="1">
      <c r="A39" s="113"/>
      <c r="B39" s="91"/>
      <c r="C39" s="96"/>
      <c r="D39" s="101"/>
      <c r="E39" s="19" t="s">
        <v>53</v>
      </c>
      <c r="F39" s="12"/>
      <c r="G39" s="77">
        <v>0.5</v>
      </c>
      <c r="H39" s="12"/>
    </row>
    <row r="40" spans="2:8" ht="16.5" thickBot="1">
      <c r="B40" s="83" t="s">
        <v>56</v>
      </c>
      <c r="C40" s="84"/>
      <c r="D40" s="84"/>
      <c r="E40" s="84"/>
      <c r="F40" s="85"/>
      <c r="G40" s="81">
        <f>G19+G20+G21+G22+G23+G24+G25+G26+G27+G28+G30+G32+G34+G35+G36+G37+G38+G39</f>
        <v>13.5</v>
      </c>
      <c r="H40" s="82" t="s">
        <v>123</v>
      </c>
    </row>
    <row r="41" spans="2:7" ht="19.5" thickBot="1">
      <c r="B41" s="86" t="s">
        <v>57</v>
      </c>
      <c r="C41" s="87"/>
      <c r="D41" s="87"/>
      <c r="E41" s="87"/>
      <c r="F41" s="88"/>
      <c r="G41" s="24">
        <f>(G15+G40)/2</f>
        <v>10</v>
      </c>
    </row>
  </sheetData>
  <sheetProtection/>
  <mergeCells count="68">
    <mergeCell ref="H17:H18"/>
    <mergeCell ref="G17:G18"/>
    <mergeCell ref="F17:F18"/>
    <mergeCell ref="C17:D17"/>
    <mergeCell ref="D22:E22"/>
    <mergeCell ref="C21:C22"/>
    <mergeCell ref="B12:B14"/>
    <mergeCell ref="B15:F15"/>
    <mergeCell ref="G23:G24"/>
    <mergeCell ref="D18:E18"/>
    <mergeCell ref="D23:E23"/>
    <mergeCell ref="D24:E24"/>
    <mergeCell ref="C1:D1"/>
    <mergeCell ref="D2:E2"/>
    <mergeCell ref="F1:F2"/>
    <mergeCell ref="G1:G2"/>
    <mergeCell ref="H12:H14"/>
    <mergeCell ref="D13:E13"/>
    <mergeCell ref="D14:E14"/>
    <mergeCell ref="C12:C14"/>
    <mergeCell ref="D12:E12"/>
    <mergeCell ref="D5:E5"/>
    <mergeCell ref="D25:E25"/>
    <mergeCell ref="D26:E26"/>
    <mergeCell ref="H3:H5"/>
    <mergeCell ref="B6:B7"/>
    <mergeCell ref="C6:C7"/>
    <mergeCell ref="D6:E6"/>
    <mergeCell ref="D7:E7"/>
    <mergeCell ref="G3:G5"/>
    <mergeCell ref="F3:F5"/>
    <mergeCell ref="B8:B11"/>
    <mergeCell ref="A3:A14"/>
    <mergeCell ref="B3:B5"/>
    <mergeCell ref="C3:C5"/>
    <mergeCell ref="D3:E3"/>
    <mergeCell ref="D4:E4"/>
    <mergeCell ref="C8:C11"/>
    <mergeCell ref="D8:E8"/>
    <mergeCell ref="D9:E9"/>
    <mergeCell ref="D10:E10"/>
    <mergeCell ref="D11:E11"/>
    <mergeCell ref="C27:C28"/>
    <mergeCell ref="D27:E27"/>
    <mergeCell ref="D28:E28"/>
    <mergeCell ref="A19:A39"/>
    <mergeCell ref="B19:B20"/>
    <mergeCell ref="C19:C20"/>
    <mergeCell ref="D34:E34"/>
    <mergeCell ref="D21:E21"/>
    <mergeCell ref="D35:E35"/>
    <mergeCell ref="B23:B28"/>
    <mergeCell ref="H29:H30"/>
    <mergeCell ref="D31:D32"/>
    <mergeCell ref="H31:H32"/>
    <mergeCell ref="C33:C34"/>
    <mergeCell ref="D33:E33"/>
    <mergeCell ref="H33:H34"/>
    <mergeCell ref="B40:F40"/>
    <mergeCell ref="B41:F41"/>
    <mergeCell ref="B35:B39"/>
    <mergeCell ref="H1:H2"/>
    <mergeCell ref="C36:C39"/>
    <mergeCell ref="C23:C26"/>
    <mergeCell ref="D38:D39"/>
    <mergeCell ref="B29:B34"/>
    <mergeCell ref="C29:C32"/>
    <mergeCell ref="D29:D30"/>
  </mergeCells>
  <printOptions/>
  <pageMargins left="0.5905511811023622" right="0.5905511811023622" top="0.5511811023622047" bottom="0.551181102362204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51"/>
  <sheetViews>
    <sheetView zoomScalePageLayoutView="0" workbookViewId="0" topLeftCell="A28">
      <selection activeCell="U20" sqref="U20:U21"/>
    </sheetView>
  </sheetViews>
  <sheetFormatPr defaultColWidth="11.421875" defaultRowHeight="15"/>
  <cols>
    <col min="1" max="1" width="3.140625" style="0" customWidth="1"/>
    <col min="2" max="2" width="15.28125" style="0" customWidth="1"/>
    <col min="3" max="3" width="12.421875" style="0" customWidth="1"/>
    <col min="4" max="4" width="6.00390625" style="0" customWidth="1"/>
    <col min="5" max="5" width="12.28125" style="0" customWidth="1"/>
    <col min="6" max="6" width="4.140625" style="0" customWidth="1"/>
    <col min="7" max="7" width="2.57421875" style="0" customWidth="1"/>
    <col min="8" max="22" width="4.140625" style="0" customWidth="1"/>
    <col min="23" max="25" width="4.28125" style="0" customWidth="1"/>
    <col min="26" max="27" width="4.7109375" style="0" customWidth="1"/>
  </cols>
  <sheetData>
    <row r="1" spans="1:28" ht="40.5" customHeight="1">
      <c r="A1" s="162" t="s">
        <v>61</v>
      </c>
      <c r="B1" s="163"/>
      <c r="C1" s="163"/>
      <c r="D1" s="163"/>
      <c r="E1" s="163"/>
      <c r="F1" s="179" t="s">
        <v>1</v>
      </c>
      <c r="G1" s="47" t="s">
        <v>59</v>
      </c>
      <c r="H1" s="35"/>
      <c r="I1" s="35"/>
      <c r="J1" s="35"/>
      <c r="K1" s="35"/>
      <c r="L1" s="35"/>
      <c r="M1" s="35"/>
      <c r="N1" s="35"/>
      <c r="O1" s="35"/>
      <c r="P1" s="35"/>
      <c r="Q1" s="35"/>
      <c r="R1" s="35"/>
      <c r="S1" s="35"/>
      <c r="T1" s="35"/>
      <c r="U1" s="35"/>
      <c r="V1" s="35"/>
      <c r="W1" s="35"/>
      <c r="X1" s="49"/>
      <c r="Y1" s="49"/>
      <c r="Z1" s="50"/>
      <c r="AA1" s="50"/>
      <c r="AB1" s="50"/>
    </row>
    <row r="2" spans="1:28" ht="55.5" customHeight="1" thickBot="1">
      <c r="A2" s="163"/>
      <c r="B2" s="163"/>
      <c r="C2" s="163"/>
      <c r="D2" s="163"/>
      <c r="E2" s="163"/>
      <c r="F2" s="180"/>
      <c r="G2" s="183" t="s">
        <v>58</v>
      </c>
      <c r="H2" s="143" t="s">
        <v>66</v>
      </c>
      <c r="I2" s="143" t="s">
        <v>67</v>
      </c>
      <c r="J2" s="143" t="s">
        <v>68</v>
      </c>
      <c r="K2" s="143" t="s">
        <v>69</v>
      </c>
      <c r="L2" s="143" t="s">
        <v>70</v>
      </c>
      <c r="M2" s="143" t="s">
        <v>71</v>
      </c>
      <c r="N2" s="143" t="s">
        <v>72</v>
      </c>
      <c r="O2" s="143" t="s">
        <v>73</v>
      </c>
      <c r="P2" s="143" t="s">
        <v>74</v>
      </c>
      <c r="Q2" s="143" t="s">
        <v>75</v>
      </c>
      <c r="R2" s="143" t="s">
        <v>76</v>
      </c>
      <c r="S2" s="143" t="s">
        <v>77</v>
      </c>
      <c r="T2" s="143" t="s">
        <v>78</v>
      </c>
      <c r="U2" s="143" t="s">
        <v>79</v>
      </c>
      <c r="V2" s="173" t="s">
        <v>80</v>
      </c>
      <c r="W2" s="173" t="s">
        <v>84</v>
      </c>
      <c r="X2" s="172"/>
      <c r="Y2" s="172"/>
      <c r="Z2" s="50"/>
      <c r="AA2" s="50"/>
      <c r="AB2" s="50"/>
    </row>
    <row r="3" spans="1:28" ht="13.5" customHeight="1" thickBot="1">
      <c r="A3" s="3"/>
      <c r="B3" s="28" t="s">
        <v>3</v>
      </c>
      <c r="C3" s="29" t="s">
        <v>4</v>
      </c>
      <c r="D3" s="155" t="s">
        <v>5</v>
      </c>
      <c r="E3" s="156"/>
      <c r="F3" s="181"/>
      <c r="G3" s="183"/>
      <c r="H3" s="144"/>
      <c r="I3" s="144"/>
      <c r="J3" s="144"/>
      <c r="K3" s="144"/>
      <c r="L3" s="144"/>
      <c r="M3" s="144"/>
      <c r="N3" s="144"/>
      <c r="O3" s="144"/>
      <c r="P3" s="144"/>
      <c r="Q3" s="144"/>
      <c r="R3" s="144"/>
      <c r="S3" s="144"/>
      <c r="T3" s="144"/>
      <c r="U3" s="144"/>
      <c r="V3" s="173"/>
      <c r="W3" s="173"/>
      <c r="X3" s="172"/>
      <c r="Y3" s="172"/>
      <c r="Z3" s="50"/>
      <c r="AA3" s="50"/>
      <c r="AB3" s="50"/>
    </row>
    <row r="4" spans="1:28" ht="22.5" customHeight="1">
      <c r="A4" s="132" t="s">
        <v>6</v>
      </c>
      <c r="B4" s="135" t="s">
        <v>7</v>
      </c>
      <c r="C4" s="138" t="s">
        <v>8</v>
      </c>
      <c r="D4" s="175" t="s">
        <v>64</v>
      </c>
      <c r="E4" s="176"/>
      <c r="F4" s="147">
        <f>'décompte barême'!$G$3</f>
        <v>1</v>
      </c>
      <c r="G4" s="182"/>
      <c r="H4" s="171"/>
      <c r="I4" s="171"/>
      <c r="J4" s="171"/>
      <c r="K4" s="171"/>
      <c r="L4" s="171"/>
      <c r="M4" s="171"/>
      <c r="N4" s="171"/>
      <c r="O4" s="171"/>
      <c r="P4" s="171"/>
      <c r="Q4" s="171"/>
      <c r="R4" s="171"/>
      <c r="S4" s="171"/>
      <c r="T4" s="171"/>
      <c r="U4" s="171"/>
      <c r="V4" s="171"/>
      <c r="W4" s="171"/>
      <c r="X4" s="172"/>
      <c r="Y4" s="172"/>
      <c r="Z4" s="50"/>
      <c r="AA4" s="50"/>
      <c r="AB4" s="50"/>
    </row>
    <row r="5" spans="1:28" ht="3.75" customHeight="1" hidden="1">
      <c r="A5" s="133"/>
      <c r="B5" s="136"/>
      <c r="C5" s="139"/>
      <c r="D5" s="177"/>
      <c r="E5" s="178"/>
      <c r="F5" s="148"/>
      <c r="G5" s="182"/>
      <c r="H5" s="171"/>
      <c r="I5" s="171"/>
      <c r="J5" s="171"/>
      <c r="K5" s="171"/>
      <c r="L5" s="171"/>
      <c r="M5" s="171"/>
      <c r="N5" s="171"/>
      <c r="O5" s="171"/>
      <c r="P5" s="171"/>
      <c r="Q5" s="171"/>
      <c r="R5" s="171"/>
      <c r="S5" s="171"/>
      <c r="T5" s="171"/>
      <c r="U5" s="171"/>
      <c r="V5" s="171"/>
      <c r="W5" s="171"/>
      <c r="X5" s="172"/>
      <c r="Y5" s="172"/>
      <c r="Z5" s="50"/>
      <c r="AA5" s="50"/>
      <c r="AB5" s="50"/>
    </row>
    <row r="6" spans="1:28" ht="45" customHeight="1" thickBot="1">
      <c r="A6" s="133"/>
      <c r="B6" s="137"/>
      <c r="C6" s="140"/>
      <c r="D6" s="150" t="s">
        <v>81</v>
      </c>
      <c r="E6" s="151"/>
      <c r="F6" s="149"/>
      <c r="G6" s="182"/>
      <c r="H6" s="171"/>
      <c r="I6" s="171"/>
      <c r="J6" s="171"/>
      <c r="K6" s="171"/>
      <c r="L6" s="171"/>
      <c r="M6" s="171"/>
      <c r="N6" s="171"/>
      <c r="O6" s="171"/>
      <c r="P6" s="171"/>
      <c r="Q6" s="171"/>
      <c r="R6" s="171"/>
      <c r="S6" s="171"/>
      <c r="T6" s="171"/>
      <c r="U6" s="171"/>
      <c r="V6" s="171"/>
      <c r="W6" s="171"/>
      <c r="X6" s="172"/>
      <c r="Y6" s="172"/>
      <c r="Z6" s="50"/>
      <c r="AA6" s="50"/>
      <c r="AB6" s="50"/>
    </row>
    <row r="7" spans="1:28" ht="21.75" customHeight="1" thickBot="1">
      <c r="A7" s="133"/>
      <c r="B7" s="135" t="s">
        <v>12</v>
      </c>
      <c r="C7" s="138" t="s">
        <v>13</v>
      </c>
      <c r="D7" s="145" t="s">
        <v>14</v>
      </c>
      <c r="E7" s="146"/>
      <c r="F7" s="33">
        <f>'décompte barême'!G6</f>
        <v>0.5</v>
      </c>
      <c r="G7" s="34"/>
      <c r="H7" s="35"/>
      <c r="I7" s="35"/>
      <c r="J7" s="35"/>
      <c r="K7" s="35"/>
      <c r="L7" s="35"/>
      <c r="M7" s="35"/>
      <c r="N7" s="35"/>
      <c r="O7" s="35"/>
      <c r="P7" s="35"/>
      <c r="Q7" s="35"/>
      <c r="R7" s="35"/>
      <c r="S7" s="35"/>
      <c r="T7" s="35"/>
      <c r="U7" s="35"/>
      <c r="V7" s="35"/>
      <c r="W7" s="35"/>
      <c r="X7" s="49"/>
      <c r="Y7" s="49"/>
      <c r="Z7" s="50"/>
      <c r="AA7" s="50"/>
      <c r="AB7" s="50"/>
    </row>
    <row r="8" spans="1:28" ht="21.75" customHeight="1" thickBot="1">
      <c r="A8" s="133"/>
      <c r="B8" s="137"/>
      <c r="C8" s="140"/>
      <c r="D8" s="145" t="s">
        <v>15</v>
      </c>
      <c r="E8" s="146"/>
      <c r="F8" s="33">
        <f>'décompte barême'!G7</f>
        <v>0.5</v>
      </c>
      <c r="G8" s="34"/>
      <c r="H8" s="35"/>
      <c r="I8" s="35"/>
      <c r="J8" s="35"/>
      <c r="K8" s="35"/>
      <c r="L8" s="35"/>
      <c r="M8" s="35"/>
      <c r="N8" s="35"/>
      <c r="O8" s="35"/>
      <c r="P8" s="35"/>
      <c r="Q8" s="35"/>
      <c r="R8" s="35"/>
      <c r="S8" s="35"/>
      <c r="T8" s="35"/>
      <c r="U8" s="35"/>
      <c r="V8" s="35"/>
      <c r="W8" s="35"/>
      <c r="X8" s="49"/>
      <c r="Y8" s="49"/>
      <c r="Z8" s="50"/>
      <c r="AA8" s="50"/>
      <c r="AB8" s="50"/>
    </row>
    <row r="9" spans="1:28" ht="21.75" customHeight="1" thickBot="1">
      <c r="A9" s="133"/>
      <c r="B9" s="135" t="s">
        <v>16</v>
      </c>
      <c r="C9" s="138" t="s">
        <v>17</v>
      </c>
      <c r="D9" s="145" t="s">
        <v>18</v>
      </c>
      <c r="E9" s="146"/>
      <c r="F9" s="33">
        <f>'décompte barême'!G8</f>
        <v>1</v>
      </c>
      <c r="G9" s="34"/>
      <c r="H9" s="35"/>
      <c r="I9" s="35"/>
      <c r="J9" s="35"/>
      <c r="K9" s="35"/>
      <c r="L9" s="35"/>
      <c r="M9" s="35"/>
      <c r="N9" s="35"/>
      <c r="O9" s="35"/>
      <c r="P9" s="35"/>
      <c r="Q9" s="35"/>
      <c r="R9" s="35"/>
      <c r="S9" s="35"/>
      <c r="T9" s="35"/>
      <c r="U9" s="35"/>
      <c r="V9" s="35"/>
      <c r="W9" s="35"/>
      <c r="X9" s="49"/>
      <c r="Y9" s="49"/>
      <c r="Z9" s="50"/>
      <c r="AA9" s="50"/>
      <c r="AB9" s="50"/>
    </row>
    <row r="10" spans="1:28" ht="21.75" customHeight="1" thickBot="1">
      <c r="A10" s="133"/>
      <c r="B10" s="136"/>
      <c r="C10" s="139"/>
      <c r="D10" s="145" t="s">
        <v>83</v>
      </c>
      <c r="E10" s="146"/>
      <c r="F10" s="33">
        <f>'décompte barême'!G9</f>
        <v>0.5</v>
      </c>
      <c r="G10" s="34"/>
      <c r="H10" s="35"/>
      <c r="I10" s="35"/>
      <c r="J10" s="35"/>
      <c r="K10" s="35"/>
      <c r="L10" s="35"/>
      <c r="M10" s="35"/>
      <c r="N10" s="35"/>
      <c r="O10" s="35"/>
      <c r="P10" s="35"/>
      <c r="Q10" s="35"/>
      <c r="R10" s="35"/>
      <c r="S10" s="35"/>
      <c r="T10" s="35"/>
      <c r="U10" s="35"/>
      <c r="V10" s="35"/>
      <c r="W10" s="35"/>
      <c r="X10" s="49"/>
      <c r="Y10" s="49"/>
      <c r="Z10" s="50"/>
      <c r="AA10" s="50"/>
      <c r="AB10" s="50"/>
    </row>
    <row r="11" spans="1:28" ht="21.75" customHeight="1" thickBot="1">
      <c r="A11" s="133"/>
      <c r="B11" s="136"/>
      <c r="C11" s="139"/>
      <c r="D11" s="145" t="s">
        <v>82</v>
      </c>
      <c r="E11" s="146"/>
      <c r="F11" s="33">
        <f>'décompte barême'!G10</f>
        <v>0.5</v>
      </c>
      <c r="G11" s="34"/>
      <c r="H11" s="35"/>
      <c r="I11" s="35"/>
      <c r="J11" s="35"/>
      <c r="K11" s="35"/>
      <c r="L11" s="35"/>
      <c r="M11" s="35"/>
      <c r="N11" s="35"/>
      <c r="O11" s="35"/>
      <c r="P11" s="35"/>
      <c r="Q11" s="35"/>
      <c r="R11" s="35"/>
      <c r="S11" s="35"/>
      <c r="T11" s="35"/>
      <c r="U11" s="35"/>
      <c r="V11" s="35"/>
      <c r="W11" s="35"/>
      <c r="X11" s="49"/>
      <c r="Y11" s="49"/>
      <c r="Z11" s="50"/>
      <c r="AA11" s="50"/>
      <c r="AB11" s="50"/>
    </row>
    <row r="12" spans="1:28" ht="21.75" customHeight="1" thickBot="1">
      <c r="A12" s="133"/>
      <c r="B12" s="137"/>
      <c r="C12" s="140"/>
      <c r="D12" s="145" t="s">
        <v>21</v>
      </c>
      <c r="E12" s="146"/>
      <c r="F12" s="33">
        <f>'décompte barême'!G11</f>
        <v>1.5</v>
      </c>
      <c r="G12" s="34"/>
      <c r="H12" s="35"/>
      <c r="I12" s="35"/>
      <c r="J12" s="35"/>
      <c r="K12" s="35"/>
      <c r="L12" s="35"/>
      <c r="M12" s="35"/>
      <c r="N12" s="35"/>
      <c r="O12" s="35"/>
      <c r="P12" s="35"/>
      <c r="Q12" s="35"/>
      <c r="R12" s="35"/>
      <c r="S12" s="35"/>
      <c r="T12" s="35"/>
      <c r="U12" s="35"/>
      <c r="V12" s="35"/>
      <c r="W12" s="35"/>
      <c r="X12" s="49"/>
      <c r="Y12" s="49"/>
      <c r="Z12" s="50"/>
      <c r="AA12" s="50"/>
      <c r="AB12" s="50"/>
    </row>
    <row r="13" spans="1:28" ht="21.75" customHeight="1" thickBot="1">
      <c r="A13" s="133"/>
      <c r="B13" s="152" t="s">
        <v>22</v>
      </c>
      <c r="C13" s="138" t="s">
        <v>23</v>
      </c>
      <c r="D13" s="145" t="s">
        <v>24</v>
      </c>
      <c r="E13" s="146"/>
      <c r="F13" s="36">
        <f>'décompte barême'!G12</f>
        <v>0.5</v>
      </c>
      <c r="G13" s="168" t="s">
        <v>25</v>
      </c>
      <c r="H13" s="210"/>
      <c r="I13" s="210"/>
      <c r="J13" s="210"/>
      <c r="K13" s="210"/>
      <c r="L13" s="210"/>
      <c r="M13" s="210"/>
      <c r="N13" s="210"/>
      <c r="O13" s="210"/>
      <c r="P13" s="210"/>
      <c r="Q13" s="210"/>
      <c r="R13" s="210"/>
      <c r="S13" s="210"/>
      <c r="T13" s="210"/>
      <c r="U13" s="210"/>
      <c r="V13" s="210"/>
      <c r="W13" s="210"/>
      <c r="X13" s="49"/>
      <c r="Y13" s="49"/>
      <c r="Z13" s="50"/>
      <c r="AA13" s="50"/>
      <c r="AB13" s="50"/>
    </row>
    <row r="14" spans="1:28" ht="21.75" customHeight="1" thickBot="1">
      <c r="A14" s="133"/>
      <c r="B14" s="153"/>
      <c r="C14" s="139"/>
      <c r="D14" s="145" t="s">
        <v>26</v>
      </c>
      <c r="E14" s="146"/>
      <c r="F14" s="36">
        <f>'décompte barême'!G13</f>
        <v>0</v>
      </c>
      <c r="G14" s="169"/>
      <c r="H14" s="211"/>
      <c r="I14" s="211"/>
      <c r="J14" s="211"/>
      <c r="K14" s="211"/>
      <c r="L14" s="211"/>
      <c r="M14" s="211"/>
      <c r="N14" s="211"/>
      <c r="O14" s="211"/>
      <c r="P14" s="211"/>
      <c r="Q14" s="211"/>
      <c r="R14" s="211"/>
      <c r="S14" s="211"/>
      <c r="T14" s="211"/>
      <c r="U14" s="211"/>
      <c r="V14" s="211"/>
      <c r="W14" s="211"/>
      <c r="X14" s="49"/>
      <c r="Y14" s="49"/>
      <c r="Z14" s="50"/>
      <c r="AA14" s="50"/>
      <c r="AB14" s="50"/>
    </row>
    <row r="15" spans="1:28" ht="21.75" customHeight="1" thickBot="1">
      <c r="A15" s="134"/>
      <c r="B15" s="154"/>
      <c r="C15" s="140"/>
      <c r="D15" s="145" t="s">
        <v>27</v>
      </c>
      <c r="E15" s="146"/>
      <c r="F15" s="36">
        <f>'décompte barême'!$G$14</f>
        <v>1</v>
      </c>
      <c r="G15" s="170"/>
      <c r="H15" s="38"/>
      <c r="I15" s="38"/>
      <c r="J15" s="38"/>
      <c r="K15" s="38"/>
      <c r="L15" s="38"/>
      <c r="M15" s="38"/>
      <c r="N15" s="38"/>
      <c r="O15" s="38"/>
      <c r="P15" s="38"/>
      <c r="Q15" s="38"/>
      <c r="R15" s="38"/>
      <c r="S15" s="38"/>
      <c r="T15" s="38"/>
      <c r="U15" s="38"/>
      <c r="V15" s="38"/>
      <c r="W15" s="38"/>
      <c r="X15" s="49"/>
      <c r="Y15" s="49"/>
      <c r="Z15" s="50"/>
      <c r="AA15" s="50"/>
      <c r="AB15" s="50"/>
    </row>
    <row r="16" spans="1:28" ht="21.75" customHeight="1" thickBot="1">
      <c r="A16" s="132" t="s">
        <v>28</v>
      </c>
      <c r="B16" s="135" t="s">
        <v>12</v>
      </c>
      <c r="C16" s="138" t="s">
        <v>29</v>
      </c>
      <c r="D16" s="157" t="s">
        <v>121</v>
      </c>
      <c r="E16" s="146"/>
      <c r="F16" s="39">
        <f>'décompte barême'!G19</f>
        <v>0.5</v>
      </c>
      <c r="G16" s="48"/>
      <c r="H16" s="35"/>
      <c r="I16" s="35"/>
      <c r="J16" s="35"/>
      <c r="K16" s="35"/>
      <c r="L16" s="35"/>
      <c r="M16" s="35"/>
      <c r="N16" s="35"/>
      <c r="O16" s="35"/>
      <c r="P16" s="35"/>
      <c r="Q16" s="35"/>
      <c r="R16" s="35"/>
      <c r="S16" s="35"/>
      <c r="T16" s="35"/>
      <c r="U16" s="35"/>
      <c r="V16" s="35"/>
      <c r="W16" s="35"/>
      <c r="X16" s="49"/>
      <c r="Y16" s="49"/>
      <c r="Z16" s="50"/>
      <c r="AA16" s="50"/>
      <c r="AB16" s="50"/>
    </row>
    <row r="17" spans="1:28" ht="21.75" customHeight="1" thickBot="1">
      <c r="A17" s="133"/>
      <c r="B17" s="137"/>
      <c r="C17" s="140"/>
      <c r="D17" s="157" t="s">
        <v>122</v>
      </c>
      <c r="E17" s="146"/>
      <c r="F17" s="40">
        <f>'décompte barême'!G20</f>
        <v>1</v>
      </c>
      <c r="G17" s="48"/>
      <c r="H17" s="35"/>
      <c r="I17" s="35"/>
      <c r="J17" s="35"/>
      <c r="K17" s="35"/>
      <c r="L17" s="35"/>
      <c r="M17" s="35"/>
      <c r="N17" s="35"/>
      <c r="O17" s="35"/>
      <c r="P17" s="35"/>
      <c r="Q17" s="35"/>
      <c r="R17" s="35"/>
      <c r="S17" s="35"/>
      <c r="T17" s="35"/>
      <c r="U17" s="35"/>
      <c r="V17" s="35"/>
      <c r="W17" s="35"/>
      <c r="X17" s="49"/>
      <c r="Y17" s="49"/>
      <c r="Z17" s="50"/>
      <c r="AA17" s="50"/>
      <c r="AB17" s="50"/>
    </row>
    <row r="18" spans="1:28" ht="21.75" customHeight="1" thickBot="1">
      <c r="A18" s="133"/>
      <c r="B18" s="135" t="s">
        <v>32</v>
      </c>
      <c r="C18" s="138" t="s">
        <v>62</v>
      </c>
      <c r="D18" s="145" t="s">
        <v>34</v>
      </c>
      <c r="E18" s="146"/>
      <c r="F18" s="40">
        <f>'décompte barême'!G21</f>
        <v>0.5</v>
      </c>
      <c r="G18" s="48"/>
      <c r="H18" s="35"/>
      <c r="I18" s="35"/>
      <c r="J18" s="35"/>
      <c r="K18" s="35"/>
      <c r="L18" s="35"/>
      <c r="M18" s="35"/>
      <c r="N18" s="35"/>
      <c r="O18" s="35"/>
      <c r="P18" s="35"/>
      <c r="Q18" s="35"/>
      <c r="R18" s="35"/>
      <c r="S18" s="35"/>
      <c r="T18" s="35"/>
      <c r="U18" s="35"/>
      <c r="V18" s="35"/>
      <c r="W18" s="35"/>
      <c r="X18" s="49"/>
      <c r="Y18" s="49"/>
      <c r="Z18" s="50"/>
      <c r="AA18" s="50"/>
      <c r="AB18" s="50"/>
    </row>
    <row r="19" spans="1:28" ht="21.75" customHeight="1" thickBot="1">
      <c r="A19" s="133"/>
      <c r="B19" s="137"/>
      <c r="C19" s="140"/>
      <c r="D19" s="145" t="s">
        <v>35</v>
      </c>
      <c r="E19" s="146"/>
      <c r="F19" s="40">
        <f>'décompte barême'!G22</f>
        <v>0.5</v>
      </c>
      <c r="G19" s="48"/>
      <c r="H19" s="35"/>
      <c r="I19" s="35"/>
      <c r="J19" s="35"/>
      <c r="K19" s="35"/>
      <c r="L19" s="35"/>
      <c r="M19" s="35"/>
      <c r="N19" s="35"/>
      <c r="O19" s="35"/>
      <c r="P19" s="35"/>
      <c r="Q19" s="35"/>
      <c r="R19" s="35"/>
      <c r="S19" s="35"/>
      <c r="T19" s="35"/>
      <c r="U19" s="35"/>
      <c r="V19" s="35"/>
      <c r="W19" s="35"/>
      <c r="X19" s="49"/>
      <c r="Y19" s="49"/>
      <c r="Z19" s="50"/>
      <c r="AA19" s="50"/>
      <c r="AB19" s="50"/>
    </row>
    <row r="20" spans="1:28" ht="21.75" customHeight="1" thickBot="1">
      <c r="A20" s="133"/>
      <c r="B20" s="135" t="s">
        <v>7</v>
      </c>
      <c r="C20" s="138" t="s">
        <v>65</v>
      </c>
      <c r="D20" s="145" t="s">
        <v>36</v>
      </c>
      <c r="E20" s="146"/>
      <c r="F20" s="147">
        <f>'décompte barême'!G23</f>
        <v>0.5</v>
      </c>
      <c r="G20" s="174"/>
      <c r="H20" s="171"/>
      <c r="I20" s="171"/>
      <c r="J20" s="171"/>
      <c r="K20" s="171"/>
      <c r="L20" s="171"/>
      <c r="M20" s="171"/>
      <c r="N20" s="171"/>
      <c r="O20" s="171"/>
      <c r="P20" s="171"/>
      <c r="Q20" s="171"/>
      <c r="R20" s="171"/>
      <c r="S20" s="171"/>
      <c r="T20" s="171"/>
      <c r="U20" s="171"/>
      <c r="V20" s="171"/>
      <c r="W20" s="171"/>
      <c r="X20" s="172"/>
      <c r="Y20" s="172"/>
      <c r="Z20" s="50"/>
      <c r="AA20" s="50"/>
      <c r="AB20" s="50"/>
    </row>
    <row r="21" spans="1:28" ht="21.75" customHeight="1" thickBot="1">
      <c r="A21" s="133"/>
      <c r="B21" s="136"/>
      <c r="C21" s="139"/>
      <c r="D21" s="145" t="s">
        <v>37</v>
      </c>
      <c r="E21" s="146"/>
      <c r="F21" s="149"/>
      <c r="G21" s="174"/>
      <c r="H21" s="171"/>
      <c r="I21" s="171"/>
      <c r="J21" s="171"/>
      <c r="K21" s="171"/>
      <c r="L21" s="171"/>
      <c r="M21" s="171"/>
      <c r="N21" s="171"/>
      <c r="O21" s="171"/>
      <c r="P21" s="171"/>
      <c r="Q21" s="171"/>
      <c r="R21" s="171"/>
      <c r="S21" s="171"/>
      <c r="T21" s="171"/>
      <c r="U21" s="171"/>
      <c r="V21" s="171"/>
      <c r="W21" s="171"/>
      <c r="X21" s="172"/>
      <c r="Y21" s="172"/>
      <c r="Z21" s="50"/>
      <c r="AA21" s="50"/>
      <c r="AB21" s="50"/>
    </row>
    <row r="22" spans="1:28" ht="21.75" customHeight="1" thickBot="1">
      <c r="A22" s="133"/>
      <c r="B22" s="136"/>
      <c r="C22" s="139"/>
      <c r="D22" s="145" t="s">
        <v>38</v>
      </c>
      <c r="E22" s="146"/>
      <c r="F22" s="40">
        <f>'décompte barême'!G25</f>
        <v>0.5</v>
      </c>
      <c r="G22" s="48"/>
      <c r="H22" s="35"/>
      <c r="I22" s="35"/>
      <c r="J22" s="35"/>
      <c r="K22" s="35"/>
      <c r="L22" s="35"/>
      <c r="M22" s="35"/>
      <c r="N22" s="35"/>
      <c r="O22" s="35"/>
      <c r="P22" s="35"/>
      <c r="Q22" s="35"/>
      <c r="R22" s="35"/>
      <c r="S22" s="35"/>
      <c r="T22" s="35"/>
      <c r="U22" s="35"/>
      <c r="V22" s="35"/>
      <c r="W22" s="35"/>
      <c r="X22" s="49"/>
      <c r="Y22" s="49"/>
      <c r="Z22" s="50"/>
      <c r="AA22" s="50"/>
      <c r="AB22" s="50"/>
    </row>
    <row r="23" spans="1:28" ht="21.75" customHeight="1" thickBot="1">
      <c r="A23" s="133"/>
      <c r="B23" s="136"/>
      <c r="C23" s="140"/>
      <c r="D23" s="145" t="s">
        <v>39</v>
      </c>
      <c r="E23" s="146"/>
      <c r="F23" s="40">
        <f>'décompte barême'!G26</f>
        <v>0.5</v>
      </c>
      <c r="G23" s="48"/>
      <c r="H23" s="35"/>
      <c r="I23" s="35"/>
      <c r="J23" s="35"/>
      <c r="K23" s="35"/>
      <c r="L23" s="35"/>
      <c r="M23" s="35"/>
      <c r="N23" s="35"/>
      <c r="O23" s="35"/>
      <c r="P23" s="35"/>
      <c r="Q23" s="35"/>
      <c r="R23" s="35"/>
      <c r="S23" s="35"/>
      <c r="T23" s="35"/>
      <c r="U23" s="35"/>
      <c r="V23" s="35"/>
      <c r="W23" s="35"/>
      <c r="X23" s="49"/>
      <c r="Y23" s="49"/>
      <c r="Z23" s="50"/>
      <c r="AA23" s="50"/>
      <c r="AB23" s="50"/>
    </row>
    <row r="24" spans="1:28" ht="21.75" customHeight="1" thickBot="1">
      <c r="A24" s="133"/>
      <c r="B24" s="136"/>
      <c r="C24" s="158" t="s">
        <v>63</v>
      </c>
      <c r="D24" s="145" t="s">
        <v>41</v>
      </c>
      <c r="E24" s="146"/>
      <c r="F24" s="40">
        <f>'décompte barême'!G27</f>
        <v>0.5</v>
      </c>
      <c r="G24" s="48"/>
      <c r="H24" s="35"/>
      <c r="I24" s="35"/>
      <c r="J24" s="35"/>
      <c r="K24" s="35"/>
      <c r="L24" s="35"/>
      <c r="M24" s="35"/>
      <c r="N24" s="35"/>
      <c r="O24" s="35"/>
      <c r="P24" s="35"/>
      <c r="Q24" s="35"/>
      <c r="R24" s="35"/>
      <c r="S24" s="35"/>
      <c r="T24" s="35"/>
      <c r="U24" s="35"/>
      <c r="V24" s="35"/>
      <c r="W24" s="35"/>
      <c r="X24" s="49"/>
      <c r="Y24" s="49"/>
      <c r="Z24" s="50"/>
      <c r="AA24" s="50"/>
      <c r="AB24" s="50"/>
    </row>
    <row r="25" spans="1:28" ht="21.75" customHeight="1" thickBot="1">
      <c r="A25" s="133"/>
      <c r="B25" s="137"/>
      <c r="C25" s="159"/>
      <c r="D25" s="145" t="s">
        <v>42</v>
      </c>
      <c r="E25" s="146"/>
      <c r="F25" s="40">
        <f>'décompte barême'!G28</f>
        <v>0.5</v>
      </c>
      <c r="G25" s="48"/>
      <c r="H25" s="35"/>
      <c r="I25" s="35"/>
      <c r="J25" s="35"/>
      <c r="K25" s="35"/>
      <c r="L25" s="35"/>
      <c r="M25" s="35"/>
      <c r="N25" s="35"/>
      <c r="O25" s="35"/>
      <c r="P25" s="35"/>
      <c r="Q25" s="35"/>
      <c r="R25" s="35"/>
      <c r="S25" s="35"/>
      <c r="T25" s="35"/>
      <c r="U25" s="35"/>
      <c r="V25" s="35"/>
      <c r="W25" s="35"/>
      <c r="X25" s="49"/>
      <c r="Y25" s="49"/>
      <c r="Z25" s="50"/>
      <c r="AA25" s="50"/>
      <c r="AB25" s="50"/>
    </row>
    <row r="26" spans="1:28" ht="21.75" customHeight="1" thickBot="1">
      <c r="A26" s="133"/>
      <c r="B26" s="135" t="s">
        <v>43</v>
      </c>
      <c r="C26" s="138" t="s">
        <v>44</v>
      </c>
      <c r="D26" s="160" t="s">
        <v>41</v>
      </c>
      <c r="E26" s="30" t="s">
        <v>45</v>
      </c>
      <c r="F26" s="41">
        <f>'décompte barême'!G29</f>
        <v>0.5</v>
      </c>
      <c r="G26" s="168" t="s">
        <v>25</v>
      </c>
      <c r="H26" s="37"/>
      <c r="I26" s="37"/>
      <c r="J26" s="37"/>
      <c r="K26" s="37"/>
      <c r="L26" s="37"/>
      <c r="M26" s="37"/>
      <c r="N26" s="37"/>
      <c r="O26" s="37"/>
      <c r="P26" s="37"/>
      <c r="Q26" s="37"/>
      <c r="R26" s="37"/>
      <c r="S26" s="37"/>
      <c r="T26" s="37"/>
      <c r="U26" s="37"/>
      <c r="V26" s="37"/>
      <c r="W26" s="37"/>
      <c r="X26" s="49"/>
      <c r="Y26" s="49"/>
      <c r="Z26" s="50"/>
      <c r="AA26" s="50"/>
      <c r="AB26" s="50"/>
    </row>
    <row r="27" spans="1:28" ht="21.75" customHeight="1" thickBot="1">
      <c r="A27" s="133"/>
      <c r="B27" s="136"/>
      <c r="C27" s="139"/>
      <c r="D27" s="161"/>
      <c r="E27" s="30" t="s">
        <v>46</v>
      </c>
      <c r="F27" s="41">
        <f>'décompte barême'!G30</f>
        <v>1</v>
      </c>
      <c r="G27" s="170"/>
      <c r="H27" s="38"/>
      <c r="I27" s="38"/>
      <c r="J27" s="38"/>
      <c r="K27" s="38"/>
      <c r="L27" s="38"/>
      <c r="M27" s="38"/>
      <c r="N27" s="38"/>
      <c r="O27" s="38"/>
      <c r="P27" s="38"/>
      <c r="Q27" s="38"/>
      <c r="R27" s="38"/>
      <c r="S27" s="38"/>
      <c r="T27" s="38"/>
      <c r="U27" s="38"/>
      <c r="V27" s="38"/>
      <c r="W27" s="38"/>
      <c r="X27" s="49"/>
      <c r="Y27" s="49"/>
      <c r="Z27" s="50"/>
      <c r="AA27" s="50"/>
      <c r="AB27" s="50"/>
    </row>
    <row r="28" spans="1:28" ht="21.75" customHeight="1" thickBot="1">
      <c r="A28" s="133"/>
      <c r="B28" s="136"/>
      <c r="C28" s="139"/>
      <c r="D28" s="160" t="s">
        <v>42</v>
      </c>
      <c r="E28" s="30" t="s">
        <v>45</v>
      </c>
      <c r="F28" s="41">
        <f>'décompte barême'!G31</f>
        <v>0.5</v>
      </c>
      <c r="G28" s="168" t="s">
        <v>25</v>
      </c>
      <c r="H28" s="37"/>
      <c r="I28" s="37"/>
      <c r="J28" s="37"/>
      <c r="K28" s="37"/>
      <c r="L28" s="37"/>
      <c r="M28" s="37"/>
      <c r="N28" s="37"/>
      <c r="O28" s="37"/>
      <c r="P28" s="37"/>
      <c r="Q28" s="37"/>
      <c r="R28" s="37"/>
      <c r="S28" s="37"/>
      <c r="T28" s="37"/>
      <c r="U28" s="37"/>
      <c r="V28" s="37"/>
      <c r="W28" s="37"/>
      <c r="X28" s="49"/>
      <c r="Y28" s="49"/>
      <c r="Z28" s="50"/>
      <c r="AA28" s="50"/>
      <c r="AB28" s="50"/>
    </row>
    <row r="29" spans="1:28" ht="21.75" customHeight="1" thickBot="1">
      <c r="A29" s="133"/>
      <c r="B29" s="136"/>
      <c r="C29" s="140"/>
      <c r="D29" s="161"/>
      <c r="E29" s="30" t="s">
        <v>46</v>
      </c>
      <c r="F29" s="41">
        <f>'décompte barême'!G32</f>
        <v>1</v>
      </c>
      <c r="G29" s="170"/>
      <c r="H29" s="38"/>
      <c r="I29" s="38"/>
      <c r="J29" s="38"/>
      <c r="K29" s="38"/>
      <c r="L29" s="38"/>
      <c r="M29" s="38"/>
      <c r="N29" s="38"/>
      <c r="O29" s="38"/>
      <c r="P29" s="38"/>
      <c r="Q29" s="38"/>
      <c r="R29" s="38"/>
      <c r="S29" s="38"/>
      <c r="T29" s="38"/>
      <c r="U29" s="38"/>
      <c r="V29" s="38"/>
      <c r="W29" s="38"/>
      <c r="X29" s="49"/>
      <c r="Y29" s="49"/>
      <c r="Z29" s="50"/>
      <c r="AA29" s="50"/>
      <c r="AB29" s="50"/>
    </row>
    <row r="30" spans="1:28" ht="21.75" customHeight="1" thickBot="1">
      <c r="A30" s="133"/>
      <c r="B30" s="136"/>
      <c r="C30" s="138" t="s">
        <v>47</v>
      </c>
      <c r="D30" s="145" t="s">
        <v>45</v>
      </c>
      <c r="E30" s="146"/>
      <c r="F30" s="41">
        <v>0.5</v>
      </c>
      <c r="G30" s="168" t="s">
        <v>25</v>
      </c>
      <c r="H30" s="37"/>
      <c r="I30" s="37"/>
      <c r="J30" s="37"/>
      <c r="K30" s="37"/>
      <c r="L30" s="37"/>
      <c r="M30" s="37"/>
      <c r="N30" s="37"/>
      <c r="O30" s="37"/>
      <c r="P30" s="37"/>
      <c r="Q30" s="37"/>
      <c r="R30" s="37"/>
      <c r="S30" s="37"/>
      <c r="T30" s="37"/>
      <c r="U30" s="37"/>
      <c r="V30" s="37"/>
      <c r="W30" s="37"/>
      <c r="X30" s="49"/>
      <c r="Y30" s="49"/>
      <c r="Z30" s="50"/>
      <c r="AA30" s="50"/>
      <c r="AB30" s="50"/>
    </row>
    <row r="31" spans="1:28" ht="21.75" customHeight="1" thickBot="1">
      <c r="A31" s="133"/>
      <c r="B31" s="137"/>
      <c r="C31" s="140"/>
      <c r="D31" s="145" t="s">
        <v>46</v>
      </c>
      <c r="E31" s="146"/>
      <c r="F31" s="41">
        <f>'décompte barême'!G34</f>
        <v>0.5</v>
      </c>
      <c r="G31" s="170"/>
      <c r="H31" s="38"/>
      <c r="I31" s="38"/>
      <c r="J31" s="38"/>
      <c r="K31" s="38"/>
      <c r="L31" s="38"/>
      <c r="M31" s="38"/>
      <c r="N31" s="38"/>
      <c r="O31" s="38"/>
      <c r="P31" s="38"/>
      <c r="Q31" s="38"/>
      <c r="R31" s="38"/>
      <c r="S31" s="38"/>
      <c r="T31" s="38"/>
      <c r="U31" s="38"/>
      <c r="V31" s="38"/>
      <c r="W31" s="38"/>
      <c r="X31" s="49"/>
      <c r="Y31" s="49"/>
      <c r="Z31" s="50"/>
      <c r="AA31" s="50"/>
      <c r="AB31" s="50"/>
    </row>
    <row r="32" spans="1:28" ht="49.5" customHeight="1" thickBot="1">
      <c r="A32" s="133"/>
      <c r="B32" s="152" t="s">
        <v>48</v>
      </c>
      <c r="C32" s="31" t="s">
        <v>49</v>
      </c>
      <c r="D32" s="157" t="s">
        <v>124</v>
      </c>
      <c r="E32" s="164"/>
      <c r="F32" s="42">
        <f>'décompte barême'!G35</f>
        <v>1</v>
      </c>
      <c r="G32" s="34"/>
      <c r="H32" s="35"/>
      <c r="I32" s="35"/>
      <c r="J32" s="35"/>
      <c r="K32" s="35"/>
      <c r="L32" s="35"/>
      <c r="M32" s="35"/>
      <c r="N32" s="35"/>
      <c r="O32" s="35"/>
      <c r="P32" s="35"/>
      <c r="Q32" s="35"/>
      <c r="R32" s="35"/>
      <c r="S32" s="35"/>
      <c r="T32" s="35"/>
      <c r="U32" s="35"/>
      <c r="V32" s="35"/>
      <c r="W32" s="35"/>
      <c r="X32" s="49"/>
      <c r="Y32" s="49"/>
      <c r="Z32" s="50"/>
      <c r="AA32" s="50"/>
      <c r="AB32" s="50"/>
    </row>
    <row r="33" spans="1:28" ht="33" customHeight="1" thickBot="1">
      <c r="A33" s="133"/>
      <c r="B33" s="153"/>
      <c r="C33" s="158" t="s">
        <v>50</v>
      </c>
      <c r="D33" s="166" t="s">
        <v>51</v>
      </c>
      <c r="E33" s="32" t="s">
        <v>52</v>
      </c>
      <c r="F33" s="42">
        <f>'décompte barême'!G36</f>
        <v>2</v>
      </c>
      <c r="G33" s="34"/>
      <c r="H33" s="35"/>
      <c r="I33" s="35"/>
      <c r="J33" s="35"/>
      <c r="K33" s="35"/>
      <c r="L33" s="35"/>
      <c r="M33" s="35"/>
      <c r="N33" s="35"/>
      <c r="O33" s="35"/>
      <c r="P33" s="35"/>
      <c r="Q33" s="35"/>
      <c r="R33" s="35"/>
      <c r="S33" s="35"/>
      <c r="T33" s="35"/>
      <c r="U33" s="35"/>
      <c r="V33" s="35"/>
      <c r="W33" s="35"/>
      <c r="X33" s="49"/>
      <c r="Y33" s="49"/>
      <c r="Z33" s="50"/>
      <c r="AA33" s="50"/>
      <c r="AB33" s="50"/>
    </row>
    <row r="34" spans="1:28" ht="33" customHeight="1" thickBot="1">
      <c r="A34" s="133"/>
      <c r="B34" s="153"/>
      <c r="C34" s="165"/>
      <c r="D34" s="167"/>
      <c r="E34" s="32" t="s">
        <v>53</v>
      </c>
      <c r="F34" s="42">
        <f>'décompte barême'!G37</f>
        <v>0.5</v>
      </c>
      <c r="G34" s="34"/>
      <c r="H34" s="35"/>
      <c r="I34" s="35"/>
      <c r="J34" s="35"/>
      <c r="K34" s="35"/>
      <c r="L34" s="35"/>
      <c r="M34" s="35"/>
      <c r="N34" s="35"/>
      <c r="O34" s="35"/>
      <c r="P34" s="35"/>
      <c r="Q34" s="35"/>
      <c r="R34" s="35"/>
      <c r="S34" s="35"/>
      <c r="T34" s="35"/>
      <c r="U34" s="35"/>
      <c r="V34" s="35"/>
      <c r="W34" s="35"/>
      <c r="X34" s="49"/>
      <c r="Y34" s="49"/>
      <c r="Z34" s="50"/>
      <c r="AA34" s="50"/>
      <c r="AB34" s="50"/>
    </row>
    <row r="35" spans="1:28" ht="33" customHeight="1" thickBot="1">
      <c r="A35" s="133"/>
      <c r="B35" s="153"/>
      <c r="C35" s="165"/>
      <c r="D35" s="166" t="s">
        <v>54</v>
      </c>
      <c r="E35" s="32" t="s">
        <v>52</v>
      </c>
      <c r="F35" s="43">
        <f>'décompte barême'!G38</f>
        <v>2</v>
      </c>
      <c r="G35" s="44"/>
      <c r="H35" s="35"/>
      <c r="I35" s="35"/>
      <c r="J35" s="35"/>
      <c r="K35" s="35"/>
      <c r="L35" s="35"/>
      <c r="M35" s="35"/>
      <c r="N35" s="35"/>
      <c r="O35" s="35"/>
      <c r="P35" s="35"/>
      <c r="Q35" s="35"/>
      <c r="R35" s="35"/>
      <c r="S35" s="35"/>
      <c r="T35" s="35"/>
      <c r="U35" s="35"/>
      <c r="V35" s="35"/>
      <c r="W35" s="35"/>
      <c r="X35" s="49"/>
      <c r="Y35" s="49"/>
      <c r="Z35" s="50"/>
      <c r="AA35" s="50"/>
      <c r="AB35" s="50"/>
    </row>
    <row r="36" spans="1:28" ht="33" customHeight="1" thickBot="1">
      <c r="A36" s="134"/>
      <c r="B36" s="154"/>
      <c r="C36" s="159"/>
      <c r="D36" s="167"/>
      <c r="E36" s="32" t="s">
        <v>53</v>
      </c>
      <c r="F36" s="33">
        <f>'décompte barême'!G39</f>
        <v>0.5</v>
      </c>
      <c r="G36" s="34"/>
      <c r="H36" s="45"/>
      <c r="I36" s="45"/>
      <c r="J36" s="45"/>
      <c r="K36" s="45"/>
      <c r="L36" s="45"/>
      <c r="M36" s="45"/>
      <c r="N36" s="45"/>
      <c r="O36" s="45"/>
      <c r="P36" s="45"/>
      <c r="Q36" s="45"/>
      <c r="R36" s="45"/>
      <c r="S36" s="45"/>
      <c r="T36" s="45"/>
      <c r="U36" s="45"/>
      <c r="V36" s="35"/>
      <c r="W36" s="35"/>
      <c r="X36" s="49"/>
      <c r="Y36" s="49"/>
      <c r="Z36" s="50"/>
      <c r="AA36" s="50"/>
      <c r="AB36" s="50"/>
    </row>
    <row r="37" spans="6:28" ht="45" customHeight="1">
      <c r="F37" s="27"/>
      <c r="G37" s="46" t="str">
        <f>$G$1</f>
        <v>Prénom</v>
      </c>
      <c r="H37" s="46"/>
      <c r="I37" s="46"/>
      <c r="J37" s="46"/>
      <c r="K37" s="46"/>
      <c r="L37" s="46"/>
      <c r="M37" s="46"/>
      <c r="N37" s="46"/>
      <c r="O37" s="46"/>
      <c r="P37" s="46"/>
      <c r="Q37" s="46"/>
      <c r="R37" s="46"/>
      <c r="S37" s="46"/>
      <c r="T37" s="46"/>
      <c r="U37" s="46"/>
      <c r="V37" s="46"/>
      <c r="W37" s="46"/>
      <c r="X37" s="51"/>
      <c r="Y37" s="51"/>
      <c r="Z37" s="50"/>
      <c r="AA37" s="50"/>
      <c r="AB37" s="50"/>
    </row>
    <row r="38" spans="6:28" ht="55.5" customHeight="1">
      <c r="F38" s="27"/>
      <c r="G38" s="46" t="str">
        <f>$G$2</f>
        <v>NOM</v>
      </c>
      <c r="H38" s="46"/>
      <c r="I38" s="46"/>
      <c r="J38" s="46"/>
      <c r="K38" s="46"/>
      <c r="L38" s="46"/>
      <c r="M38" s="46"/>
      <c r="N38" s="46"/>
      <c r="O38" s="46"/>
      <c r="P38" s="46"/>
      <c r="Q38" s="46"/>
      <c r="R38" s="46"/>
      <c r="S38" s="46"/>
      <c r="T38" s="46"/>
      <c r="U38" s="46"/>
      <c r="V38" s="46"/>
      <c r="W38" s="46"/>
      <c r="X38" s="51"/>
      <c r="Y38" s="51"/>
      <c r="Z38" s="50"/>
      <c r="AA38" s="50"/>
      <c r="AB38" s="50"/>
    </row>
    <row r="39" spans="2:28" ht="28.5" customHeight="1">
      <c r="B39" s="141" t="s">
        <v>85</v>
      </c>
      <c r="C39" s="142"/>
      <c r="F39" s="27"/>
      <c r="G39" s="46" t="s">
        <v>60</v>
      </c>
      <c r="H39" s="46">
        <f>SUM(H4:H36)/2</f>
        <v>0</v>
      </c>
      <c r="I39" s="46">
        <f aca="true" t="shared" si="0" ref="I39:W39">SUM(I4:I36)/2</f>
        <v>0</v>
      </c>
      <c r="J39" s="46">
        <f t="shared" si="0"/>
        <v>0</v>
      </c>
      <c r="K39" s="46">
        <f t="shared" si="0"/>
        <v>0</v>
      </c>
      <c r="L39" s="46">
        <f t="shared" si="0"/>
        <v>0</v>
      </c>
      <c r="M39" s="46">
        <f t="shared" si="0"/>
        <v>0</v>
      </c>
      <c r="N39" s="46">
        <f t="shared" si="0"/>
        <v>0</v>
      </c>
      <c r="O39" s="46">
        <f t="shared" si="0"/>
        <v>0</v>
      </c>
      <c r="P39" s="46">
        <f t="shared" si="0"/>
        <v>0</v>
      </c>
      <c r="Q39" s="46">
        <f t="shared" si="0"/>
        <v>0</v>
      </c>
      <c r="R39" s="46">
        <f t="shared" si="0"/>
        <v>0</v>
      </c>
      <c r="S39" s="46">
        <f t="shared" si="0"/>
        <v>0</v>
      </c>
      <c r="T39" s="46">
        <f t="shared" si="0"/>
        <v>0</v>
      </c>
      <c r="U39" s="46">
        <f t="shared" si="0"/>
        <v>0</v>
      </c>
      <c r="V39" s="46">
        <f t="shared" si="0"/>
        <v>0</v>
      </c>
      <c r="W39" s="46">
        <f t="shared" si="0"/>
        <v>0</v>
      </c>
      <c r="X39" s="51"/>
      <c r="Y39" s="51"/>
      <c r="Z39" s="50"/>
      <c r="AA39" s="50"/>
      <c r="AB39" s="50"/>
    </row>
    <row r="40" spans="24:28" ht="15">
      <c r="X40" s="50"/>
      <c r="Y40" s="50"/>
      <c r="Z40" s="50"/>
      <c r="AA40" s="50"/>
      <c r="AB40" s="50"/>
    </row>
    <row r="41" spans="24:28" ht="15">
      <c r="X41" s="50"/>
      <c r="Y41" s="50"/>
      <c r="Z41" s="50"/>
      <c r="AA41" s="50"/>
      <c r="AB41" s="50"/>
    </row>
    <row r="42" spans="24:28" ht="15">
      <c r="X42" s="27"/>
      <c r="Y42" s="27"/>
      <c r="Z42" s="27"/>
      <c r="AA42" s="27"/>
      <c r="AB42" s="27"/>
    </row>
    <row r="43" spans="24:28" ht="15">
      <c r="X43" s="27"/>
      <c r="Y43" s="27"/>
      <c r="Z43" s="27"/>
      <c r="AA43" s="27"/>
      <c r="AB43" s="27"/>
    </row>
    <row r="44" spans="24:28" ht="15">
      <c r="X44" s="27"/>
      <c r="Y44" s="27"/>
      <c r="Z44" s="27"/>
      <c r="AA44" s="27"/>
      <c r="AB44" s="27"/>
    </row>
    <row r="45" spans="24:28" ht="15">
      <c r="X45" s="27"/>
      <c r="Y45" s="27"/>
      <c r="Z45" s="27"/>
      <c r="AA45" s="27"/>
      <c r="AB45" s="27"/>
    </row>
    <row r="46" spans="24:28" ht="15">
      <c r="X46" s="27"/>
      <c r="Y46" s="27"/>
      <c r="Z46" s="27"/>
      <c r="AA46" s="27"/>
      <c r="AB46" s="27"/>
    </row>
    <row r="47" spans="24:28" ht="15">
      <c r="X47" s="27"/>
      <c r="Y47" s="27"/>
      <c r="Z47" s="27"/>
      <c r="AA47" s="27"/>
      <c r="AB47" s="27"/>
    </row>
    <row r="48" spans="24:28" ht="15">
      <c r="X48" s="27"/>
      <c r="Y48" s="27"/>
      <c r="Z48" s="27"/>
      <c r="AA48" s="27"/>
      <c r="AB48" s="27"/>
    </row>
    <row r="49" spans="24:28" ht="15">
      <c r="X49" s="27"/>
      <c r="Y49" s="27"/>
      <c r="Z49" s="27"/>
      <c r="AA49" s="27"/>
      <c r="AB49" s="27"/>
    </row>
    <row r="50" spans="24:28" ht="15">
      <c r="X50" s="27"/>
      <c r="Y50" s="27"/>
      <c r="Z50" s="27"/>
      <c r="AA50" s="27"/>
      <c r="AB50" s="27"/>
    </row>
    <row r="51" spans="24:28" ht="15">
      <c r="X51" s="27"/>
      <c r="Y51" s="27"/>
      <c r="Z51" s="27"/>
      <c r="AA51" s="27"/>
      <c r="AB51" s="27"/>
    </row>
  </sheetData>
  <sheetProtection/>
  <mergeCells count="117">
    <mergeCell ref="D4:E5"/>
    <mergeCell ref="F1:F3"/>
    <mergeCell ref="G4:G6"/>
    <mergeCell ref="G2:G3"/>
    <mergeCell ref="W20:W21"/>
    <mergeCell ref="X20:X21"/>
    <mergeCell ref="U20:U21"/>
    <mergeCell ref="Q20:Q21"/>
    <mergeCell ref="V20:V21"/>
    <mergeCell ref="W4:W6"/>
    <mergeCell ref="Q4:Q6"/>
    <mergeCell ref="G30:G31"/>
    <mergeCell ref="G28:G29"/>
    <mergeCell ref="G26:G27"/>
    <mergeCell ref="R20:R21"/>
    <mergeCell ref="S20:S21"/>
    <mergeCell ref="M20:M21"/>
    <mergeCell ref="N20:N21"/>
    <mergeCell ref="O20:O21"/>
    <mergeCell ref="P20:P21"/>
    <mergeCell ref="G20:G21"/>
    <mergeCell ref="H20:H21"/>
    <mergeCell ref="I20:I21"/>
    <mergeCell ref="Y20:Y21"/>
    <mergeCell ref="J20:J21"/>
    <mergeCell ref="K20:K21"/>
    <mergeCell ref="L20:L21"/>
    <mergeCell ref="T20:T21"/>
    <mergeCell ref="V4:V6"/>
    <mergeCell ref="Y2:Y3"/>
    <mergeCell ref="V2:V3"/>
    <mergeCell ref="W2:W3"/>
    <mergeCell ref="X2:X3"/>
    <mergeCell ref="Y4:Y6"/>
    <mergeCell ref="X4:X6"/>
    <mergeCell ref="H4:H6"/>
    <mergeCell ref="I4:I6"/>
    <mergeCell ref="J4:J6"/>
    <mergeCell ref="K4:K6"/>
    <mergeCell ref="L4:L6"/>
    <mergeCell ref="M4:M6"/>
    <mergeCell ref="N4:N6"/>
    <mergeCell ref="O4:O6"/>
    <mergeCell ref="P4:P6"/>
    <mergeCell ref="S2:S3"/>
    <mergeCell ref="U2:U3"/>
    <mergeCell ref="T2:T3"/>
    <mergeCell ref="R4:R6"/>
    <mergeCell ref="S4:S6"/>
    <mergeCell ref="T4:T6"/>
    <mergeCell ref="U4:U6"/>
    <mergeCell ref="M2:M3"/>
    <mergeCell ref="N2:N3"/>
    <mergeCell ref="O2:O3"/>
    <mergeCell ref="P2:P3"/>
    <mergeCell ref="Q2:Q3"/>
    <mergeCell ref="R2:R3"/>
    <mergeCell ref="H2:H3"/>
    <mergeCell ref="I2:I3"/>
    <mergeCell ref="J2:J3"/>
    <mergeCell ref="A1:E2"/>
    <mergeCell ref="B32:B36"/>
    <mergeCell ref="D32:E32"/>
    <mergeCell ref="C33:C36"/>
    <mergeCell ref="D33:D34"/>
    <mergeCell ref="D35:D36"/>
    <mergeCell ref="G13:G15"/>
    <mergeCell ref="C30:C31"/>
    <mergeCell ref="D30:E30"/>
    <mergeCell ref="D31:E31"/>
    <mergeCell ref="C24:C25"/>
    <mergeCell ref="D24:E24"/>
    <mergeCell ref="D25:E25"/>
    <mergeCell ref="D28:D29"/>
    <mergeCell ref="D26:D27"/>
    <mergeCell ref="C20:C23"/>
    <mergeCell ref="D20:E20"/>
    <mergeCell ref="F20:F21"/>
    <mergeCell ref="D21:E21"/>
    <mergeCell ref="D22:E22"/>
    <mergeCell ref="D23:E23"/>
    <mergeCell ref="D16:E16"/>
    <mergeCell ref="D17:E17"/>
    <mergeCell ref="B18:B19"/>
    <mergeCell ref="C18:C19"/>
    <mergeCell ref="D18:E18"/>
    <mergeCell ref="D19:E19"/>
    <mergeCell ref="K2:K3"/>
    <mergeCell ref="B13:B15"/>
    <mergeCell ref="C13:C15"/>
    <mergeCell ref="D13:E13"/>
    <mergeCell ref="D14:E14"/>
    <mergeCell ref="D15:E15"/>
    <mergeCell ref="C7:C8"/>
    <mergeCell ref="D7:E7"/>
    <mergeCell ref="D8:E8"/>
    <mergeCell ref="D3:E3"/>
    <mergeCell ref="L2:L3"/>
    <mergeCell ref="B9:B12"/>
    <mergeCell ref="C9:C12"/>
    <mergeCell ref="D9:E9"/>
    <mergeCell ref="D10:E10"/>
    <mergeCell ref="D11:E11"/>
    <mergeCell ref="D12:E12"/>
    <mergeCell ref="F4:F6"/>
    <mergeCell ref="D6:E6"/>
    <mergeCell ref="B7:B8"/>
    <mergeCell ref="A4:A15"/>
    <mergeCell ref="B4:B6"/>
    <mergeCell ref="C4:C6"/>
    <mergeCell ref="B39:C39"/>
    <mergeCell ref="A16:A36"/>
    <mergeCell ref="B16:B17"/>
    <mergeCell ref="C16:C17"/>
    <mergeCell ref="B20:B25"/>
    <mergeCell ref="B26:B31"/>
    <mergeCell ref="C26:C29"/>
  </mergeCells>
  <printOptions horizontalCentered="1" verticalCentered="1"/>
  <pageMargins left="0.5118110236220472" right="0.5118110236220472" top="0.5511811023622047" bottom="0.5511811023622047" header="0" footer="0"/>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E28"/>
  <sheetViews>
    <sheetView zoomScalePageLayoutView="0" workbookViewId="0" topLeftCell="A1">
      <selection activeCell="F6" sqref="F6"/>
    </sheetView>
  </sheetViews>
  <sheetFormatPr defaultColWidth="11.421875" defaultRowHeight="15"/>
  <cols>
    <col min="1" max="1" width="30.7109375" style="0" customWidth="1"/>
    <col min="2" max="2" width="40.57421875" style="0" customWidth="1"/>
    <col min="3" max="3" width="19.7109375" style="0" customWidth="1"/>
    <col min="4" max="4" width="9.57421875" style="0" customWidth="1"/>
    <col min="5" max="5" width="11.00390625" style="0" customWidth="1"/>
  </cols>
  <sheetData>
    <row r="1" spans="1:5" ht="28.5" customHeight="1">
      <c r="A1" s="184" t="s">
        <v>86</v>
      </c>
      <c r="B1" s="184"/>
      <c r="C1" s="184"/>
      <c r="D1" s="184"/>
      <c r="E1" s="184"/>
    </row>
    <row r="2" spans="1:5" ht="25.5" customHeight="1">
      <c r="A2" s="53" t="str">
        <f>CONCATENATE("Nom et prénom :  ",'[1]Grille d''observation'!G2:G3)</f>
        <v>Nom et prénom :  Elève 1</v>
      </c>
      <c r="B2" s="53" t="s">
        <v>87</v>
      </c>
      <c r="C2" s="185" t="s">
        <v>88</v>
      </c>
      <c r="D2" s="186"/>
      <c r="E2" s="187"/>
    </row>
    <row r="3" ht="15">
      <c r="A3" s="54"/>
    </row>
    <row r="4" ht="15">
      <c r="A4" s="55" t="s">
        <v>89</v>
      </c>
    </row>
    <row r="5" spans="1:5" ht="33.75" customHeight="1">
      <c r="A5" s="52" t="s">
        <v>90</v>
      </c>
      <c r="B5" s="188" t="s">
        <v>119</v>
      </c>
      <c r="C5" s="188"/>
      <c r="D5" s="188"/>
      <c r="E5" s="188"/>
    </row>
    <row r="6" spans="1:5" ht="15">
      <c r="A6" s="52" t="s">
        <v>91</v>
      </c>
      <c r="B6" s="189" t="s">
        <v>113</v>
      </c>
      <c r="C6" s="189"/>
      <c r="D6" s="189"/>
      <c r="E6" s="189"/>
    </row>
    <row r="7" spans="1:5" ht="15">
      <c r="A7" s="52" t="s">
        <v>92</v>
      </c>
      <c r="B7" s="189" t="s">
        <v>93</v>
      </c>
      <c r="C7" s="189"/>
      <c r="D7" s="189"/>
      <c r="E7" s="189"/>
    </row>
    <row r="8" ht="15">
      <c r="A8" s="56"/>
    </row>
    <row r="9" spans="1:5" ht="12.75" customHeight="1">
      <c r="A9" s="57"/>
      <c r="B9" s="190" t="s">
        <v>114</v>
      </c>
      <c r="C9" s="190"/>
      <c r="D9" s="190"/>
      <c r="E9" s="191"/>
    </row>
    <row r="10" spans="1:5" ht="12.75" customHeight="1">
      <c r="A10" s="58" t="s">
        <v>94</v>
      </c>
      <c r="B10" s="192"/>
      <c r="C10" s="192"/>
      <c r="D10" s="192"/>
      <c r="E10" s="193"/>
    </row>
    <row r="11" spans="1:5" ht="12.75" customHeight="1">
      <c r="A11" s="59"/>
      <c r="B11" s="194"/>
      <c r="C11" s="194"/>
      <c r="D11" s="194"/>
      <c r="E11" s="195"/>
    </row>
    <row r="12" ht="15">
      <c r="A12" s="26"/>
    </row>
    <row r="13" spans="1:5" ht="15">
      <c r="A13" s="196" t="s">
        <v>95</v>
      </c>
      <c r="B13" s="198"/>
      <c r="C13" s="184" t="s">
        <v>96</v>
      </c>
      <c r="D13" s="184" t="s">
        <v>97</v>
      </c>
      <c r="E13" s="184"/>
    </row>
    <row r="14" spans="1:5" ht="15">
      <c r="A14" s="197"/>
      <c r="B14" s="198"/>
      <c r="C14" s="199"/>
      <c r="D14" s="199"/>
      <c r="E14" s="199"/>
    </row>
    <row r="15" spans="1:5" ht="108">
      <c r="A15" s="184" t="s">
        <v>98</v>
      </c>
      <c r="B15" s="60" t="s">
        <v>99</v>
      </c>
      <c r="C15" s="70" t="s">
        <v>116</v>
      </c>
      <c r="D15" s="200">
        <f>(SUM('grille d''observation'!H4:H6)+SUM('grille d''observation'!H20:H25))/(SUM('grille d''observation'!F4:F6)+SUM('grille d''observation'!F20:F25))</f>
        <v>0</v>
      </c>
      <c r="E15" s="200"/>
    </row>
    <row r="16" spans="1:5" ht="30">
      <c r="A16" s="184"/>
      <c r="B16" s="61" t="s">
        <v>100</v>
      </c>
      <c r="C16" s="71" t="s">
        <v>115</v>
      </c>
      <c r="D16" s="201">
        <f>(SUM('grille d''observation'!H9:H12)+SUM('grille d''observation'!H18:H19))/(SUM('grille d''observation'!F9:F12)+SUM('grille d''observation'!F18:F19))</f>
        <v>0</v>
      </c>
      <c r="E16" s="201"/>
    </row>
    <row r="17" spans="1:5" ht="30">
      <c r="A17" s="184"/>
      <c r="B17" s="61" t="s">
        <v>101</v>
      </c>
      <c r="C17" s="71" t="s">
        <v>117</v>
      </c>
      <c r="D17" s="201">
        <f>(SUM('grille d''observation'!H7:H8)+SUM('grille d''observation'!H16:H17))/(SUM('grille d''observation'!F7:F8)+SUM('grille d''observation'!F16:F17))</f>
        <v>0</v>
      </c>
      <c r="E17" s="201"/>
    </row>
    <row r="18" spans="1:5" ht="21">
      <c r="A18" s="184"/>
      <c r="B18" s="62" t="s">
        <v>102</v>
      </c>
      <c r="C18" s="72" t="s">
        <v>118</v>
      </c>
      <c r="D18" s="202">
        <f>(SUM('grille d''observation'!H13:H15)+SUM('grille d''observation'!H26:H31))/('grille d''observation'!F15+'grille d''observation'!F27+'grille d''observation'!F29+'grille d''observation'!F31)</f>
        <v>0</v>
      </c>
      <c r="E18" s="202"/>
    </row>
    <row r="19" spans="1:5" ht="21">
      <c r="A19" s="204"/>
      <c r="B19" s="205"/>
      <c r="C19" s="205"/>
      <c r="D19" s="63">
        <f>SUM('grille d''observation'!H4:H31)/2</f>
        <v>0</v>
      </c>
      <c r="E19" s="64" t="s">
        <v>103</v>
      </c>
    </row>
    <row r="20" spans="1:5" ht="135">
      <c r="A20" s="52" t="s">
        <v>104</v>
      </c>
      <c r="B20" s="53" t="s">
        <v>105</v>
      </c>
      <c r="C20" s="73">
        <v>2.4</v>
      </c>
      <c r="D20" s="206">
        <f>SUM('grille d''observation'!H32:H36)/SUM('grille d''observation'!F32:F36)</f>
        <v>0</v>
      </c>
      <c r="E20" s="206"/>
    </row>
    <row r="21" spans="1:5" ht="21.75" thickBot="1">
      <c r="A21" s="207"/>
      <c r="B21" s="208"/>
      <c r="C21" s="209"/>
      <c r="D21" s="75">
        <f>SUM('grille d''observation'!H32:H36)/2</f>
        <v>0</v>
      </c>
      <c r="E21" s="74" t="s">
        <v>106</v>
      </c>
    </row>
    <row r="22" spans="1:5" ht="27.75" thickBot="1" thickTop="1">
      <c r="A22" s="65"/>
      <c r="B22" s="66"/>
      <c r="C22" s="67" t="s">
        <v>107</v>
      </c>
      <c r="D22" s="76">
        <f>D19+D21</f>
        <v>0</v>
      </c>
      <c r="E22" s="68" t="s">
        <v>108</v>
      </c>
    </row>
    <row r="23" ht="21" customHeight="1" thickTop="1"/>
    <row r="24" ht="21" customHeight="1" thickBot="1">
      <c r="A24" s="69"/>
    </row>
    <row r="25" spans="1:5" ht="52.5" customHeight="1">
      <c r="A25" s="203" t="s">
        <v>109</v>
      </c>
      <c r="B25" s="203"/>
      <c r="C25" s="203"/>
      <c r="D25" s="203"/>
      <c r="E25" s="203"/>
    </row>
    <row r="26" spans="1:5" ht="68.25" customHeight="1">
      <c r="A26" s="203" t="s">
        <v>110</v>
      </c>
      <c r="B26" s="203"/>
      <c r="C26" s="203"/>
      <c r="D26" s="203"/>
      <c r="E26" s="203"/>
    </row>
    <row r="27" spans="1:5" ht="68.25" customHeight="1">
      <c r="A27" s="203" t="s">
        <v>111</v>
      </c>
      <c r="B27" s="203"/>
      <c r="C27" s="203"/>
      <c r="D27" s="203"/>
      <c r="E27" s="203"/>
    </row>
    <row r="28" spans="1:5" ht="40.5" customHeight="1">
      <c r="A28" s="203" t="s">
        <v>112</v>
      </c>
      <c r="B28" s="203"/>
      <c r="C28" s="203"/>
      <c r="D28" s="203"/>
      <c r="E28" s="203"/>
    </row>
  </sheetData>
  <sheetProtection/>
  <mergeCells count="22">
    <mergeCell ref="A26:E26"/>
    <mergeCell ref="A27:E27"/>
    <mergeCell ref="A28:E28"/>
    <mergeCell ref="A19:C19"/>
    <mergeCell ref="D20:E20"/>
    <mergeCell ref="A21:C21"/>
    <mergeCell ref="A25:E25"/>
    <mergeCell ref="A13:A14"/>
    <mergeCell ref="B13:B14"/>
    <mergeCell ref="C13:C14"/>
    <mergeCell ref="D13:E14"/>
    <mergeCell ref="A15:A18"/>
    <mergeCell ref="D15:E15"/>
    <mergeCell ref="D16:E16"/>
    <mergeCell ref="D17:E17"/>
    <mergeCell ref="D18:E18"/>
    <mergeCell ref="A1:E1"/>
    <mergeCell ref="C2:E2"/>
    <mergeCell ref="B5:E5"/>
    <mergeCell ref="B6:E6"/>
    <mergeCell ref="B7:E7"/>
    <mergeCell ref="B9:E11"/>
  </mergeCells>
  <printOptions/>
  <pageMargins left="0.7" right="0.7" top="0.75" bottom="0.75" header="0.3" footer="0.3"/>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2011-12-19T09:39:45Z</cp:lastPrinted>
  <dcterms:created xsi:type="dcterms:W3CDTF">2011-12-11T11:07:10Z</dcterms:created>
  <dcterms:modified xsi:type="dcterms:W3CDTF">2011-12-19T09:45:49Z</dcterms:modified>
  <cp:category/>
  <cp:version/>
  <cp:contentType/>
  <cp:contentStatus/>
</cp:coreProperties>
</file>